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2527"/>
  <workbookPr/>
  <mc:AlternateContent xmlns:mc="http://schemas.openxmlformats.org/markup-compatibility/2006">
    <mc:Choice Requires="x15">
      <x15ac:absPath xmlns:x15ac="http://schemas.microsoft.com/office/spreadsheetml/2010/11/ac" url="C:\inetpub\wwwroot\Excel Skills PHP\public_html\templates2007\"/>
    </mc:Choice>
  </mc:AlternateContent>
  <xr:revisionPtr revIDLastSave="0" documentId="13_ncr:1_{D75C2792-2C76-4B7D-8B06-1AC929434D80}" xr6:coauthVersionLast="45" xr6:coauthVersionMax="45" xr10:uidLastSave="{00000000-0000-0000-0000-000000000000}"/>
  <bookViews>
    <workbookView xWindow="-108" yWindow="-108" windowWidth="23256" windowHeight="12576" tabRatio="790" xr2:uid="{00000000-000D-0000-FFFF-FFFF00000000}"/>
  </bookViews>
  <sheets>
    <sheet name="About" sheetId="3" r:id="rId1"/>
    <sheet name="Summary" sheetId="1" r:id="rId2"/>
    <sheet name="Amort01" sheetId="2" r:id="rId3"/>
    <sheet name="Amort02" sheetId="4" r:id="rId4"/>
    <sheet name="Amort03" sheetId="6" r:id="rId5"/>
    <sheet name="AddSheet" sheetId="5" state="hidden" r:id="rId6"/>
  </sheets>
  <definedNames>
    <definedName name="_xlnm.Print_Titles" localSheetId="2">Amort01!$1:$12</definedName>
    <definedName name="_xlnm.Print_Titles" localSheetId="3">Amort02!$1:$12</definedName>
    <definedName name="_xlnm.Print_Titles" localSheetId="4">Amort03!$1:$12</definedName>
    <definedName name="_xlnm.Print_Titles" localSheetId="1">Summary!$A:$A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G372" i="6" l="1"/>
  <c r="F372" i="6"/>
  <c r="E372" i="6"/>
  <c r="B372" i="6"/>
  <c r="G371" i="6"/>
  <c r="F371" i="6"/>
  <c r="E371" i="6"/>
  <c r="B371" i="6"/>
  <c r="G370" i="6"/>
  <c r="F370" i="6"/>
  <c r="E370" i="6"/>
  <c r="B370" i="6"/>
  <c r="G369" i="6"/>
  <c r="F369" i="6"/>
  <c r="E369" i="6"/>
  <c r="B369" i="6"/>
  <c r="G368" i="6"/>
  <c r="F368" i="6"/>
  <c r="E368" i="6"/>
  <c r="B368" i="6"/>
  <c r="G367" i="6"/>
  <c r="F367" i="6"/>
  <c r="E367" i="6"/>
  <c r="B367" i="6"/>
  <c r="G366" i="6"/>
  <c r="F366" i="6"/>
  <c r="E366" i="6"/>
  <c r="B366" i="6"/>
  <c r="G365" i="6"/>
  <c r="F365" i="6"/>
  <c r="E365" i="6"/>
  <c r="B365" i="6"/>
  <c r="G364" i="6"/>
  <c r="F364" i="6"/>
  <c r="E364" i="6"/>
  <c r="B364" i="6"/>
  <c r="G363" i="6"/>
  <c r="F363" i="6"/>
  <c r="E363" i="6"/>
  <c r="B363" i="6"/>
  <c r="G362" i="6"/>
  <c r="F362" i="6"/>
  <c r="E362" i="6"/>
  <c r="B362" i="6"/>
  <c r="G361" i="6"/>
  <c r="F361" i="6"/>
  <c r="E361" i="6"/>
  <c r="B361" i="6"/>
  <c r="G360" i="6"/>
  <c r="F360" i="6"/>
  <c r="E360" i="6"/>
  <c r="B360" i="6"/>
  <c r="G359" i="6"/>
  <c r="F359" i="6"/>
  <c r="E359" i="6"/>
  <c r="B359" i="6"/>
  <c r="G358" i="6"/>
  <c r="F358" i="6"/>
  <c r="E358" i="6"/>
  <c r="B358" i="6"/>
  <c r="G357" i="6"/>
  <c r="F357" i="6"/>
  <c r="E357" i="6"/>
  <c r="B357" i="6"/>
  <c r="G356" i="6"/>
  <c r="F356" i="6"/>
  <c r="E356" i="6"/>
  <c r="B356" i="6"/>
  <c r="G355" i="6"/>
  <c r="F355" i="6"/>
  <c r="E355" i="6"/>
  <c r="B355" i="6"/>
  <c r="G354" i="6"/>
  <c r="F354" i="6"/>
  <c r="E354" i="6"/>
  <c r="B354" i="6"/>
  <c r="G353" i="6"/>
  <c r="F353" i="6"/>
  <c r="E353" i="6"/>
  <c r="B353" i="6"/>
  <c r="G352" i="6"/>
  <c r="F352" i="6"/>
  <c r="E352" i="6"/>
  <c r="B352" i="6"/>
  <c r="G351" i="6"/>
  <c r="F351" i="6"/>
  <c r="E351" i="6"/>
  <c r="B351" i="6"/>
  <c r="G350" i="6"/>
  <c r="F350" i="6"/>
  <c r="E350" i="6"/>
  <c r="B350" i="6"/>
  <c r="G349" i="6"/>
  <c r="F349" i="6"/>
  <c r="E349" i="6"/>
  <c r="B349" i="6"/>
  <c r="G348" i="6"/>
  <c r="F348" i="6"/>
  <c r="E348" i="6"/>
  <c r="B348" i="6"/>
  <c r="G347" i="6"/>
  <c r="F347" i="6"/>
  <c r="E347" i="6"/>
  <c r="B347" i="6"/>
  <c r="G346" i="6"/>
  <c r="F346" i="6"/>
  <c r="E346" i="6"/>
  <c r="B346" i="6"/>
  <c r="G345" i="6"/>
  <c r="F345" i="6"/>
  <c r="E345" i="6"/>
  <c r="B345" i="6"/>
  <c r="G344" i="6"/>
  <c r="F344" i="6"/>
  <c r="E344" i="6"/>
  <c r="B344" i="6"/>
  <c r="G343" i="6"/>
  <c r="F343" i="6"/>
  <c r="E343" i="6"/>
  <c r="B343" i="6"/>
  <c r="G342" i="6"/>
  <c r="F342" i="6"/>
  <c r="E342" i="6"/>
  <c r="B342" i="6"/>
  <c r="G341" i="6"/>
  <c r="F341" i="6"/>
  <c r="E341" i="6"/>
  <c r="B341" i="6"/>
  <c r="G340" i="6"/>
  <c r="F340" i="6"/>
  <c r="E340" i="6"/>
  <c r="B340" i="6"/>
  <c r="G339" i="6"/>
  <c r="F339" i="6"/>
  <c r="E339" i="6"/>
  <c r="B339" i="6"/>
  <c r="G338" i="6"/>
  <c r="F338" i="6"/>
  <c r="E338" i="6"/>
  <c r="B338" i="6"/>
  <c r="G337" i="6"/>
  <c r="F337" i="6"/>
  <c r="E337" i="6"/>
  <c r="B337" i="6"/>
  <c r="G336" i="6"/>
  <c r="F336" i="6"/>
  <c r="E336" i="6"/>
  <c r="B336" i="6"/>
  <c r="G335" i="6"/>
  <c r="F335" i="6"/>
  <c r="E335" i="6"/>
  <c r="B335" i="6"/>
  <c r="G334" i="6"/>
  <c r="F334" i="6"/>
  <c r="E334" i="6"/>
  <c r="B334" i="6"/>
  <c r="G333" i="6"/>
  <c r="F333" i="6"/>
  <c r="E333" i="6"/>
  <c r="B333" i="6"/>
  <c r="G332" i="6"/>
  <c r="F332" i="6"/>
  <c r="E332" i="6"/>
  <c r="B332" i="6"/>
  <c r="G331" i="6"/>
  <c r="F331" i="6"/>
  <c r="E331" i="6"/>
  <c r="B331" i="6"/>
  <c r="G330" i="6"/>
  <c r="F330" i="6"/>
  <c r="E330" i="6"/>
  <c r="B330" i="6"/>
  <c r="G329" i="6"/>
  <c r="F329" i="6"/>
  <c r="E329" i="6"/>
  <c r="B329" i="6"/>
  <c r="G328" i="6"/>
  <c r="F328" i="6"/>
  <c r="E328" i="6"/>
  <c r="B328" i="6"/>
  <c r="G327" i="6"/>
  <c r="F327" i="6"/>
  <c r="E327" i="6"/>
  <c r="B327" i="6"/>
  <c r="G326" i="6"/>
  <c r="F326" i="6"/>
  <c r="E326" i="6"/>
  <c r="B326" i="6"/>
  <c r="G325" i="6"/>
  <c r="F325" i="6"/>
  <c r="E325" i="6"/>
  <c r="B325" i="6"/>
  <c r="G324" i="6"/>
  <c r="F324" i="6"/>
  <c r="E324" i="6"/>
  <c r="B324" i="6"/>
  <c r="G323" i="6"/>
  <c r="F323" i="6"/>
  <c r="E323" i="6"/>
  <c r="B323" i="6"/>
  <c r="G322" i="6"/>
  <c r="F322" i="6"/>
  <c r="E322" i="6"/>
  <c r="B322" i="6"/>
  <c r="G321" i="6"/>
  <c r="F321" i="6"/>
  <c r="E321" i="6"/>
  <c r="B321" i="6"/>
  <c r="G320" i="6"/>
  <c r="F320" i="6"/>
  <c r="E320" i="6"/>
  <c r="B320" i="6"/>
  <c r="G319" i="6"/>
  <c r="F319" i="6"/>
  <c r="E319" i="6"/>
  <c r="B319" i="6"/>
  <c r="G318" i="6"/>
  <c r="F318" i="6"/>
  <c r="E318" i="6"/>
  <c r="B318" i="6"/>
  <c r="G317" i="6"/>
  <c r="F317" i="6"/>
  <c r="E317" i="6"/>
  <c r="B317" i="6"/>
  <c r="G316" i="6"/>
  <c r="F316" i="6"/>
  <c r="E316" i="6"/>
  <c r="B316" i="6"/>
  <c r="G315" i="6"/>
  <c r="F315" i="6"/>
  <c r="E315" i="6"/>
  <c r="B315" i="6"/>
  <c r="G314" i="6"/>
  <c r="F314" i="6"/>
  <c r="E314" i="6"/>
  <c r="B314" i="6"/>
  <c r="G313" i="6"/>
  <c r="F313" i="6"/>
  <c r="E313" i="6"/>
  <c r="B313" i="6"/>
  <c r="G312" i="6"/>
  <c r="F312" i="6"/>
  <c r="E312" i="6"/>
  <c r="B312" i="6"/>
  <c r="G311" i="6"/>
  <c r="F311" i="6"/>
  <c r="E311" i="6"/>
  <c r="B311" i="6"/>
  <c r="G310" i="6"/>
  <c r="F310" i="6"/>
  <c r="E310" i="6"/>
  <c r="B310" i="6"/>
  <c r="G309" i="6"/>
  <c r="F309" i="6"/>
  <c r="E309" i="6"/>
  <c r="B309" i="6"/>
  <c r="G308" i="6"/>
  <c r="F308" i="6"/>
  <c r="E308" i="6"/>
  <c r="B308" i="6"/>
  <c r="G307" i="6"/>
  <c r="F307" i="6"/>
  <c r="E307" i="6"/>
  <c r="B307" i="6"/>
  <c r="G306" i="6"/>
  <c r="F306" i="6"/>
  <c r="E306" i="6"/>
  <c r="B306" i="6"/>
  <c r="G305" i="6"/>
  <c r="F305" i="6"/>
  <c r="E305" i="6"/>
  <c r="B305" i="6"/>
  <c r="G304" i="6"/>
  <c r="F304" i="6"/>
  <c r="E304" i="6"/>
  <c r="B304" i="6"/>
  <c r="G303" i="6"/>
  <c r="F303" i="6"/>
  <c r="E303" i="6"/>
  <c r="B303" i="6"/>
  <c r="G302" i="6"/>
  <c r="F302" i="6"/>
  <c r="E302" i="6"/>
  <c r="B302" i="6"/>
  <c r="G301" i="6"/>
  <c r="F301" i="6"/>
  <c r="E301" i="6"/>
  <c r="B301" i="6"/>
  <c r="G300" i="6"/>
  <c r="F300" i="6"/>
  <c r="E300" i="6"/>
  <c r="B300" i="6"/>
  <c r="G299" i="6"/>
  <c r="F299" i="6"/>
  <c r="E299" i="6"/>
  <c r="B299" i="6"/>
  <c r="G298" i="6"/>
  <c r="F298" i="6"/>
  <c r="E298" i="6"/>
  <c r="B298" i="6"/>
  <c r="G297" i="6"/>
  <c r="F297" i="6"/>
  <c r="E297" i="6"/>
  <c r="B297" i="6"/>
  <c r="G296" i="6"/>
  <c r="F296" i="6"/>
  <c r="E296" i="6"/>
  <c r="B296" i="6"/>
  <c r="G295" i="6"/>
  <c r="F295" i="6"/>
  <c r="E295" i="6"/>
  <c r="B295" i="6"/>
  <c r="G294" i="6"/>
  <c r="F294" i="6"/>
  <c r="E294" i="6"/>
  <c r="B294" i="6"/>
  <c r="G293" i="6"/>
  <c r="F293" i="6"/>
  <c r="E293" i="6"/>
  <c r="B293" i="6"/>
  <c r="G292" i="6"/>
  <c r="F292" i="6"/>
  <c r="E292" i="6"/>
  <c r="B292" i="6"/>
  <c r="G291" i="6"/>
  <c r="F291" i="6"/>
  <c r="E291" i="6"/>
  <c r="B291" i="6"/>
  <c r="G290" i="6"/>
  <c r="F290" i="6"/>
  <c r="E290" i="6"/>
  <c r="B290" i="6"/>
  <c r="G289" i="6"/>
  <c r="F289" i="6"/>
  <c r="E289" i="6"/>
  <c r="B289" i="6"/>
  <c r="G288" i="6"/>
  <c r="F288" i="6"/>
  <c r="E288" i="6"/>
  <c r="B288" i="6"/>
  <c r="G287" i="6"/>
  <c r="F287" i="6"/>
  <c r="E287" i="6"/>
  <c r="B287" i="6"/>
  <c r="G286" i="6"/>
  <c r="F286" i="6"/>
  <c r="E286" i="6"/>
  <c r="B286" i="6"/>
  <c r="G285" i="6"/>
  <c r="F285" i="6"/>
  <c r="E285" i="6"/>
  <c r="B285" i="6"/>
  <c r="G284" i="6"/>
  <c r="F284" i="6"/>
  <c r="E284" i="6"/>
  <c r="B284" i="6"/>
  <c r="G283" i="6"/>
  <c r="F283" i="6"/>
  <c r="E283" i="6"/>
  <c r="B283" i="6"/>
  <c r="G282" i="6"/>
  <c r="F282" i="6"/>
  <c r="E282" i="6"/>
  <c r="B282" i="6"/>
  <c r="G281" i="6"/>
  <c r="F281" i="6"/>
  <c r="E281" i="6"/>
  <c r="B281" i="6"/>
  <c r="G280" i="6"/>
  <c r="F280" i="6"/>
  <c r="E280" i="6"/>
  <c r="B280" i="6"/>
  <c r="G279" i="6"/>
  <c r="F279" i="6"/>
  <c r="E279" i="6"/>
  <c r="B279" i="6"/>
  <c r="G278" i="6"/>
  <c r="F278" i="6"/>
  <c r="E278" i="6"/>
  <c r="B278" i="6"/>
  <c r="G277" i="6"/>
  <c r="F277" i="6"/>
  <c r="E277" i="6"/>
  <c r="B277" i="6"/>
  <c r="G276" i="6"/>
  <c r="F276" i="6"/>
  <c r="E276" i="6"/>
  <c r="B276" i="6"/>
  <c r="G275" i="6"/>
  <c r="F275" i="6"/>
  <c r="E275" i="6"/>
  <c r="B275" i="6"/>
  <c r="G274" i="6"/>
  <c r="F274" i="6"/>
  <c r="E274" i="6"/>
  <c r="B274" i="6"/>
  <c r="G273" i="6"/>
  <c r="F273" i="6"/>
  <c r="E273" i="6"/>
  <c r="B273" i="6"/>
  <c r="G272" i="6"/>
  <c r="F272" i="6"/>
  <c r="E272" i="6"/>
  <c r="B272" i="6"/>
  <c r="G271" i="6"/>
  <c r="F271" i="6"/>
  <c r="E271" i="6"/>
  <c r="B271" i="6"/>
  <c r="G270" i="6"/>
  <c r="F270" i="6"/>
  <c r="E270" i="6"/>
  <c r="B270" i="6"/>
  <c r="G269" i="6"/>
  <c r="F269" i="6"/>
  <c r="E269" i="6"/>
  <c r="B269" i="6"/>
  <c r="G268" i="6"/>
  <c r="F268" i="6"/>
  <c r="E268" i="6"/>
  <c r="B268" i="6"/>
  <c r="G267" i="6"/>
  <c r="F267" i="6"/>
  <c r="E267" i="6"/>
  <c r="B267" i="6"/>
  <c r="G266" i="6"/>
  <c r="F266" i="6"/>
  <c r="E266" i="6"/>
  <c r="B266" i="6"/>
  <c r="G265" i="6"/>
  <c r="F265" i="6"/>
  <c r="E265" i="6"/>
  <c r="B265" i="6"/>
  <c r="G264" i="6"/>
  <c r="F264" i="6"/>
  <c r="E264" i="6"/>
  <c r="B264" i="6"/>
  <c r="G263" i="6"/>
  <c r="F263" i="6"/>
  <c r="E263" i="6"/>
  <c r="B263" i="6"/>
  <c r="G262" i="6"/>
  <c r="F262" i="6"/>
  <c r="E262" i="6"/>
  <c r="B262" i="6"/>
  <c r="G261" i="6"/>
  <c r="F261" i="6"/>
  <c r="E261" i="6"/>
  <c r="B261" i="6"/>
  <c r="G260" i="6"/>
  <c r="F260" i="6"/>
  <c r="E260" i="6"/>
  <c r="B260" i="6"/>
  <c r="G259" i="6"/>
  <c r="F259" i="6"/>
  <c r="E259" i="6"/>
  <c r="B259" i="6"/>
  <c r="G258" i="6"/>
  <c r="F258" i="6"/>
  <c r="E258" i="6"/>
  <c r="B258" i="6"/>
  <c r="G257" i="6"/>
  <c r="F257" i="6"/>
  <c r="E257" i="6"/>
  <c r="B257" i="6"/>
  <c r="G256" i="6"/>
  <c r="F256" i="6"/>
  <c r="E256" i="6"/>
  <c r="B256" i="6"/>
  <c r="G255" i="6"/>
  <c r="F255" i="6"/>
  <c r="E255" i="6"/>
  <c r="B255" i="6"/>
  <c r="G254" i="6"/>
  <c r="F254" i="6"/>
  <c r="E254" i="6"/>
  <c r="B254" i="6"/>
  <c r="G253" i="6"/>
  <c r="F253" i="6"/>
  <c r="E253" i="6"/>
  <c r="B253" i="6"/>
  <c r="G252" i="6"/>
  <c r="F252" i="6"/>
  <c r="E252" i="6"/>
  <c r="B252" i="6"/>
  <c r="G251" i="6"/>
  <c r="F251" i="6"/>
  <c r="E251" i="6"/>
  <c r="B251" i="6"/>
  <c r="G250" i="6"/>
  <c r="F250" i="6"/>
  <c r="E250" i="6"/>
  <c r="B250" i="6"/>
  <c r="G249" i="6"/>
  <c r="F249" i="6"/>
  <c r="E249" i="6"/>
  <c r="B249" i="6"/>
  <c r="G248" i="6"/>
  <c r="F248" i="6"/>
  <c r="E248" i="6"/>
  <c r="B248" i="6"/>
  <c r="G247" i="6"/>
  <c r="F247" i="6"/>
  <c r="E247" i="6"/>
  <c r="B247" i="6"/>
  <c r="G246" i="6"/>
  <c r="F246" i="6"/>
  <c r="E246" i="6"/>
  <c r="B246" i="6"/>
  <c r="G245" i="6"/>
  <c r="F245" i="6"/>
  <c r="E245" i="6"/>
  <c r="B245" i="6"/>
  <c r="G244" i="6"/>
  <c r="F244" i="6"/>
  <c r="E244" i="6"/>
  <c r="B244" i="6"/>
  <c r="G243" i="6"/>
  <c r="F243" i="6"/>
  <c r="E243" i="6"/>
  <c r="B243" i="6"/>
  <c r="G242" i="6"/>
  <c r="F242" i="6"/>
  <c r="E242" i="6"/>
  <c r="B242" i="6"/>
  <c r="G241" i="6"/>
  <c r="F241" i="6"/>
  <c r="E241" i="6"/>
  <c r="B241" i="6"/>
  <c r="G240" i="6"/>
  <c r="F240" i="6"/>
  <c r="E240" i="6"/>
  <c r="B240" i="6"/>
  <c r="G239" i="6"/>
  <c r="F239" i="6"/>
  <c r="E239" i="6"/>
  <c r="B239" i="6"/>
  <c r="G238" i="6"/>
  <c r="F238" i="6"/>
  <c r="E238" i="6"/>
  <c r="B238" i="6"/>
  <c r="G237" i="6"/>
  <c r="F237" i="6"/>
  <c r="E237" i="6"/>
  <c r="B237" i="6"/>
  <c r="G236" i="6"/>
  <c r="F236" i="6"/>
  <c r="E236" i="6"/>
  <c r="B236" i="6"/>
  <c r="G235" i="6"/>
  <c r="F235" i="6"/>
  <c r="E235" i="6"/>
  <c r="B235" i="6"/>
  <c r="G234" i="6"/>
  <c r="F234" i="6"/>
  <c r="E234" i="6"/>
  <c r="B234" i="6"/>
  <c r="G233" i="6"/>
  <c r="F233" i="6"/>
  <c r="E233" i="6"/>
  <c r="B233" i="6"/>
  <c r="G232" i="6"/>
  <c r="F232" i="6"/>
  <c r="E232" i="6"/>
  <c r="B232" i="6"/>
  <c r="G231" i="6"/>
  <c r="F231" i="6"/>
  <c r="E231" i="6"/>
  <c r="B231" i="6"/>
  <c r="G230" i="6"/>
  <c r="F230" i="6"/>
  <c r="E230" i="6"/>
  <c r="B230" i="6"/>
  <c r="G229" i="6"/>
  <c r="F229" i="6"/>
  <c r="E229" i="6"/>
  <c r="B229" i="6"/>
  <c r="G228" i="6"/>
  <c r="F228" i="6"/>
  <c r="E228" i="6"/>
  <c r="B228" i="6"/>
  <c r="G227" i="6"/>
  <c r="F227" i="6"/>
  <c r="E227" i="6"/>
  <c r="B227" i="6"/>
  <c r="G226" i="6"/>
  <c r="F226" i="6"/>
  <c r="E226" i="6"/>
  <c r="B226" i="6"/>
  <c r="G225" i="6"/>
  <c r="F225" i="6"/>
  <c r="E225" i="6"/>
  <c r="B225" i="6"/>
  <c r="G224" i="6"/>
  <c r="F224" i="6"/>
  <c r="E224" i="6"/>
  <c r="B224" i="6"/>
  <c r="G223" i="6"/>
  <c r="F223" i="6"/>
  <c r="E223" i="6"/>
  <c r="B223" i="6"/>
  <c r="G222" i="6"/>
  <c r="F222" i="6"/>
  <c r="E222" i="6"/>
  <c r="B222" i="6"/>
  <c r="G221" i="6"/>
  <c r="F221" i="6"/>
  <c r="E221" i="6"/>
  <c r="B221" i="6"/>
  <c r="G220" i="6"/>
  <c r="F220" i="6"/>
  <c r="E220" i="6"/>
  <c r="B220" i="6"/>
  <c r="G219" i="6"/>
  <c r="F219" i="6"/>
  <c r="E219" i="6"/>
  <c r="B219" i="6"/>
  <c r="G218" i="6"/>
  <c r="F218" i="6"/>
  <c r="E218" i="6"/>
  <c r="B218" i="6"/>
  <c r="G217" i="6"/>
  <c r="F217" i="6"/>
  <c r="E217" i="6"/>
  <c r="B217" i="6"/>
  <c r="G216" i="6"/>
  <c r="F216" i="6"/>
  <c r="E216" i="6"/>
  <c r="B216" i="6"/>
  <c r="G215" i="6"/>
  <c r="F215" i="6"/>
  <c r="E215" i="6"/>
  <c r="B215" i="6"/>
  <c r="G214" i="6"/>
  <c r="F214" i="6"/>
  <c r="E214" i="6"/>
  <c r="B214" i="6"/>
  <c r="G213" i="6"/>
  <c r="F213" i="6"/>
  <c r="E213" i="6"/>
  <c r="B213" i="6"/>
  <c r="G212" i="6"/>
  <c r="F212" i="6"/>
  <c r="E212" i="6"/>
  <c r="B212" i="6"/>
  <c r="G211" i="6"/>
  <c r="F211" i="6"/>
  <c r="E211" i="6"/>
  <c r="B211" i="6"/>
  <c r="G210" i="6"/>
  <c r="F210" i="6"/>
  <c r="E210" i="6"/>
  <c r="B210" i="6"/>
  <c r="G209" i="6"/>
  <c r="F209" i="6"/>
  <c r="E209" i="6"/>
  <c r="B209" i="6"/>
  <c r="G208" i="6"/>
  <c r="F208" i="6"/>
  <c r="E208" i="6"/>
  <c r="B208" i="6"/>
  <c r="G207" i="6"/>
  <c r="F207" i="6"/>
  <c r="E207" i="6"/>
  <c r="B207" i="6"/>
  <c r="G206" i="6"/>
  <c r="F206" i="6"/>
  <c r="E206" i="6"/>
  <c r="B206" i="6"/>
  <c r="G205" i="6"/>
  <c r="F205" i="6"/>
  <c r="E205" i="6"/>
  <c r="B205" i="6"/>
  <c r="G204" i="6"/>
  <c r="F204" i="6"/>
  <c r="E204" i="6"/>
  <c r="B204" i="6"/>
  <c r="G203" i="6"/>
  <c r="F203" i="6"/>
  <c r="E203" i="6"/>
  <c r="B203" i="6"/>
  <c r="G202" i="6"/>
  <c r="F202" i="6"/>
  <c r="E202" i="6"/>
  <c r="B202" i="6"/>
  <c r="G201" i="6"/>
  <c r="F201" i="6"/>
  <c r="E201" i="6"/>
  <c r="B201" i="6"/>
  <c r="G200" i="6"/>
  <c r="F200" i="6"/>
  <c r="E200" i="6"/>
  <c r="B200" i="6"/>
  <c r="G199" i="6"/>
  <c r="F199" i="6"/>
  <c r="E199" i="6"/>
  <c r="B199" i="6"/>
  <c r="G198" i="6"/>
  <c r="F198" i="6"/>
  <c r="E198" i="6"/>
  <c r="B198" i="6"/>
  <c r="G197" i="6"/>
  <c r="F197" i="6"/>
  <c r="E197" i="6"/>
  <c r="B197" i="6"/>
  <c r="G196" i="6"/>
  <c r="F196" i="6"/>
  <c r="E196" i="6"/>
  <c r="B196" i="6"/>
  <c r="G195" i="6"/>
  <c r="F195" i="6"/>
  <c r="E195" i="6"/>
  <c r="B195" i="6"/>
  <c r="G194" i="6"/>
  <c r="F194" i="6"/>
  <c r="E194" i="6"/>
  <c r="B194" i="6"/>
  <c r="G193" i="6"/>
  <c r="F193" i="6"/>
  <c r="E193" i="6"/>
  <c r="B193" i="6"/>
  <c r="G192" i="6"/>
  <c r="F192" i="6"/>
  <c r="E192" i="6"/>
  <c r="B192" i="6"/>
  <c r="G191" i="6"/>
  <c r="F191" i="6"/>
  <c r="E191" i="6"/>
  <c r="B191" i="6"/>
  <c r="G190" i="6"/>
  <c r="F190" i="6"/>
  <c r="E190" i="6"/>
  <c r="B190" i="6"/>
  <c r="G189" i="6"/>
  <c r="F189" i="6"/>
  <c r="E189" i="6"/>
  <c r="B189" i="6"/>
  <c r="G188" i="6"/>
  <c r="F188" i="6"/>
  <c r="E188" i="6"/>
  <c r="B188" i="6"/>
  <c r="G187" i="6"/>
  <c r="F187" i="6"/>
  <c r="E187" i="6"/>
  <c r="B187" i="6"/>
  <c r="G186" i="6"/>
  <c r="F186" i="6"/>
  <c r="E186" i="6"/>
  <c r="B186" i="6"/>
  <c r="G185" i="6"/>
  <c r="F185" i="6"/>
  <c r="E185" i="6"/>
  <c r="B185" i="6"/>
  <c r="G184" i="6"/>
  <c r="F184" i="6"/>
  <c r="E184" i="6"/>
  <c r="B184" i="6"/>
  <c r="G183" i="6"/>
  <c r="F183" i="6"/>
  <c r="E183" i="6"/>
  <c r="B183" i="6"/>
  <c r="G182" i="6"/>
  <c r="F182" i="6"/>
  <c r="E182" i="6"/>
  <c r="B182" i="6"/>
  <c r="G181" i="6"/>
  <c r="F181" i="6"/>
  <c r="E181" i="6"/>
  <c r="B181" i="6"/>
  <c r="G180" i="6"/>
  <c r="F180" i="6"/>
  <c r="E180" i="6"/>
  <c r="B180" i="6"/>
  <c r="G179" i="6"/>
  <c r="F179" i="6"/>
  <c r="E179" i="6"/>
  <c r="B179" i="6"/>
  <c r="G178" i="6"/>
  <c r="F178" i="6"/>
  <c r="E178" i="6"/>
  <c r="B178" i="6"/>
  <c r="G177" i="6"/>
  <c r="F177" i="6"/>
  <c r="E177" i="6"/>
  <c r="B177" i="6"/>
  <c r="G176" i="6"/>
  <c r="F176" i="6"/>
  <c r="E176" i="6"/>
  <c r="B176" i="6"/>
  <c r="G175" i="6"/>
  <c r="F175" i="6"/>
  <c r="E175" i="6"/>
  <c r="B175" i="6"/>
  <c r="G174" i="6"/>
  <c r="F174" i="6"/>
  <c r="E174" i="6"/>
  <c r="B174" i="6"/>
  <c r="G173" i="6"/>
  <c r="F173" i="6"/>
  <c r="E173" i="6"/>
  <c r="B173" i="6"/>
  <c r="G172" i="6"/>
  <c r="F172" i="6"/>
  <c r="E172" i="6"/>
  <c r="B172" i="6"/>
  <c r="G171" i="6"/>
  <c r="F171" i="6"/>
  <c r="E171" i="6"/>
  <c r="B171" i="6"/>
  <c r="G170" i="6"/>
  <c r="F170" i="6"/>
  <c r="E170" i="6"/>
  <c r="B170" i="6"/>
  <c r="G169" i="6"/>
  <c r="F169" i="6"/>
  <c r="E169" i="6"/>
  <c r="B169" i="6"/>
  <c r="G168" i="6"/>
  <c r="F168" i="6"/>
  <c r="E168" i="6"/>
  <c r="B168" i="6"/>
  <c r="G167" i="6"/>
  <c r="F167" i="6"/>
  <c r="E167" i="6"/>
  <c r="B167" i="6"/>
  <c r="G166" i="6"/>
  <c r="F166" i="6"/>
  <c r="E166" i="6"/>
  <c r="B166" i="6"/>
  <c r="G165" i="6"/>
  <c r="F165" i="6"/>
  <c r="E165" i="6"/>
  <c r="B165" i="6"/>
  <c r="G164" i="6"/>
  <c r="F164" i="6"/>
  <c r="E164" i="6"/>
  <c r="B164" i="6"/>
  <c r="G163" i="6"/>
  <c r="F163" i="6"/>
  <c r="E163" i="6"/>
  <c r="B163" i="6"/>
  <c r="G162" i="6"/>
  <c r="F162" i="6"/>
  <c r="E162" i="6"/>
  <c r="B162" i="6"/>
  <c r="G161" i="6"/>
  <c r="F161" i="6"/>
  <c r="E161" i="6"/>
  <c r="B161" i="6"/>
  <c r="G160" i="6"/>
  <c r="F160" i="6"/>
  <c r="E160" i="6"/>
  <c r="B160" i="6"/>
  <c r="G159" i="6"/>
  <c r="F159" i="6"/>
  <c r="E159" i="6"/>
  <c r="B159" i="6"/>
  <c r="G158" i="6"/>
  <c r="F158" i="6"/>
  <c r="E158" i="6"/>
  <c r="B158" i="6"/>
  <c r="G157" i="6"/>
  <c r="F157" i="6"/>
  <c r="E157" i="6"/>
  <c r="B157" i="6"/>
  <c r="G156" i="6"/>
  <c r="F156" i="6"/>
  <c r="E156" i="6"/>
  <c r="B156" i="6"/>
  <c r="G155" i="6"/>
  <c r="F155" i="6"/>
  <c r="E155" i="6"/>
  <c r="B155" i="6"/>
  <c r="G154" i="6"/>
  <c r="F154" i="6"/>
  <c r="E154" i="6"/>
  <c r="B154" i="6"/>
  <c r="G153" i="6"/>
  <c r="F153" i="6"/>
  <c r="E153" i="6"/>
  <c r="B153" i="6"/>
  <c r="G152" i="6"/>
  <c r="F152" i="6"/>
  <c r="E152" i="6"/>
  <c r="B152" i="6"/>
  <c r="G151" i="6"/>
  <c r="F151" i="6"/>
  <c r="E151" i="6"/>
  <c r="B151" i="6"/>
  <c r="G150" i="6"/>
  <c r="F150" i="6"/>
  <c r="E150" i="6"/>
  <c r="B150" i="6"/>
  <c r="G149" i="6"/>
  <c r="F149" i="6"/>
  <c r="E149" i="6"/>
  <c r="B149" i="6"/>
  <c r="G148" i="6"/>
  <c r="F148" i="6"/>
  <c r="E148" i="6"/>
  <c r="B148" i="6"/>
  <c r="G147" i="6"/>
  <c r="F147" i="6"/>
  <c r="E147" i="6"/>
  <c r="B147" i="6"/>
  <c r="G146" i="6"/>
  <c r="F146" i="6"/>
  <c r="E146" i="6"/>
  <c r="B146" i="6"/>
  <c r="G145" i="6"/>
  <c r="F145" i="6"/>
  <c r="E145" i="6"/>
  <c r="B145" i="6"/>
  <c r="G144" i="6"/>
  <c r="F144" i="6"/>
  <c r="E144" i="6"/>
  <c r="B144" i="6"/>
  <c r="G143" i="6"/>
  <c r="F143" i="6"/>
  <c r="E143" i="6"/>
  <c r="B143" i="6"/>
  <c r="G142" i="6"/>
  <c r="F142" i="6"/>
  <c r="E142" i="6"/>
  <c r="B142" i="6"/>
  <c r="G141" i="6"/>
  <c r="F141" i="6"/>
  <c r="E141" i="6"/>
  <c r="B141" i="6"/>
  <c r="G140" i="6"/>
  <c r="F140" i="6"/>
  <c r="E140" i="6"/>
  <c r="B140" i="6"/>
  <c r="G139" i="6"/>
  <c r="F139" i="6"/>
  <c r="E139" i="6"/>
  <c r="B139" i="6"/>
  <c r="G138" i="6"/>
  <c r="F138" i="6"/>
  <c r="E138" i="6"/>
  <c r="B138" i="6"/>
  <c r="G137" i="6"/>
  <c r="F137" i="6"/>
  <c r="E137" i="6"/>
  <c r="B137" i="6"/>
  <c r="G136" i="6"/>
  <c r="F136" i="6"/>
  <c r="E136" i="6"/>
  <c r="B136" i="6"/>
  <c r="G135" i="6"/>
  <c r="F135" i="6"/>
  <c r="E135" i="6"/>
  <c r="B135" i="6"/>
  <c r="G134" i="6"/>
  <c r="F134" i="6"/>
  <c r="E134" i="6"/>
  <c r="B134" i="6"/>
  <c r="G133" i="6"/>
  <c r="F133" i="6"/>
  <c r="E133" i="6"/>
  <c r="B133" i="6"/>
  <c r="B132" i="6"/>
  <c r="B131" i="6"/>
  <c r="B130" i="6"/>
  <c r="B129" i="6"/>
  <c r="B128" i="6"/>
  <c r="B127" i="6"/>
  <c r="B126" i="6"/>
  <c r="B125" i="6"/>
  <c r="B124" i="6"/>
  <c r="B123" i="6"/>
  <c r="B122" i="6"/>
  <c r="B121" i="6"/>
  <c r="B120" i="6"/>
  <c r="B119" i="6"/>
  <c r="B118" i="6"/>
  <c r="B117" i="6"/>
  <c r="B116" i="6"/>
  <c r="B115" i="6"/>
  <c r="B114" i="6"/>
  <c r="B113" i="6"/>
  <c r="B112" i="6"/>
  <c r="B111" i="6"/>
  <c r="B110" i="6"/>
  <c r="B109" i="6"/>
  <c r="B108" i="6"/>
  <c r="B107" i="6"/>
  <c r="B106" i="6"/>
  <c r="B105" i="6"/>
  <c r="B104" i="6"/>
  <c r="B103" i="6"/>
  <c r="B102" i="6"/>
  <c r="B101" i="6"/>
  <c r="B100" i="6"/>
  <c r="B99" i="6"/>
  <c r="B98" i="6"/>
  <c r="B97" i="6"/>
  <c r="B96" i="6"/>
  <c r="B95" i="6"/>
  <c r="B94" i="6"/>
  <c r="B93" i="6"/>
  <c r="B92" i="6"/>
  <c r="B91" i="6"/>
  <c r="B90" i="6"/>
  <c r="B89" i="6"/>
  <c r="B88" i="6"/>
  <c r="B87" i="6"/>
  <c r="B86" i="6"/>
  <c r="B85" i="6"/>
  <c r="B84" i="6"/>
  <c r="B83" i="6"/>
  <c r="B82" i="6"/>
  <c r="B81" i="6"/>
  <c r="B80" i="6"/>
  <c r="B79" i="6"/>
  <c r="B78" i="6"/>
  <c r="B77" i="6"/>
  <c r="B76" i="6"/>
  <c r="B75" i="6"/>
  <c r="B74" i="6"/>
  <c r="B73" i="6"/>
  <c r="B72" i="6"/>
  <c r="B71" i="6"/>
  <c r="B70" i="6"/>
  <c r="B69" i="6"/>
  <c r="B68" i="6"/>
  <c r="B67" i="6"/>
  <c r="B66" i="6"/>
  <c r="B65" i="6"/>
  <c r="B64" i="6"/>
  <c r="B63" i="6"/>
  <c r="B62" i="6"/>
  <c r="B61" i="6"/>
  <c r="B60" i="6"/>
  <c r="B59" i="6"/>
  <c r="B58" i="6"/>
  <c r="B57" i="6"/>
  <c r="B56" i="6"/>
  <c r="B55" i="6"/>
  <c r="B54" i="6"/>
  <c r="B53" i="6"/>
  <c r="B52" i="6"/>
  <c r="B51" i="6"/>
  <c r="B50" i="6"/>
  <c r="B49" i="6"/>
  <c r="B48" i="6"/>
  <c r="B47" i="6"/>
  <c r="B46" i="6"/>
  <c r="B45" i="6"/>
  <c r="B44" i="6"/>
  <c r="B43" i="6"/>
  <c r="B42" i="6"/>
  <c r="B41" i="6"/>
  <c r="B40" i="6"/>
  <c r="B39" i="6"/>
  <c r="B38" i="6"/>
  <c r="B37" i="6"/>
  <c r="B36" i="6"/>
  <c r="B35" i="6"/>
  <c r="B34" i="6"/>
  <c r="B33" i="6"/>
  <c r="B32" i="6"/>
  <c r="B31" i="6"/>
  <c r="B30" i="6"/>
  <c r="B29" i="6"/>
  <c r="B28" i="6"/>
  <c r="B27" i="6"/>
  <c r="B26" i="6"/>
  <c r="B25" i="6"/>
  <c r="B24" i="6"/>
  <c r="B23" i="6"/>
  <c r="B22" i="6"/>
  <c r="B21" i="6"/>
  <c r="B20" i="6"/>
  <c r="B19" i="6"/>
  <c r="B18" i="6"/>
  <c r="B17" i="6"/>
  <c r="B16" i="6"/>
  <c r="B15" i="6"/>
  <c r="B14" i="6"/>
  <c r="K13" i="6"/>
  <c r="E13" i="6" s="1"/>
  <c r="D13" i="6"/>
  <c r="B13" i="6"/>
  <c r="A13" i="6"/>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A38" i="6" s="1"/>
  <c r="A39" i="6" s="1"/>
  <c r="A40" i="6" s="1"/>
  <c r="A41" i="6" s="1"/>
  <c r="A42" i="6" s="1"/>
  <c r="A43" i="6" s="1"/>
  <c r="A44" i="6" s="1"/>
  <c r="A45" i="6" s="1"/>
  <c r="A46" i="6" s="1"/>
  <c r="A47" i="6" s="1"/>
  <c r="A48" i="6" s="1"/>
  <c r="A49" i="6" s="1"/>
  <c r="A50" i="6" s="1"/>
  <c r="A51" i="6" s="1"/>
  <c r="A52" i="6" s="1"/>
  <c r="A53" i="6" s="1"/>
  <c r="A54" i="6" s="1"/>
  <c r="A55" i="6" s="1"/>
  <c r="A56" i="6" s="1"/>
  <c r="A57" i="6" s="1"/>
  <c r="A58" i="6" s="1"/>
  <c r="A59" i="6" s="1"/>
  <c r="A60" i="6" s="1"/>
  <c r="A61" i="6" s="1"/>
  <c r="A62" i="6" s="1"/>
  <c r="A63" i="6" s="1"/>
  <c r="A64" i="6" s="1"/>
  <c r="A65" i="6" s="1"/>
  <c r="A66" i="6" s="1"/>
  <c r="A67" i="6" s="1"/>
  <c r="A68" i="6" s="1"/>
  <c r="A69" i="6" s="1"/>
  <c r="A70" i="6" s="1"/>
  <c r="A71" i="6" s="1"/>
  <c r="A72" i="6" s="1"/>
  <c r="A73" i="6" s="1"/>
  <c r="A74" i="6" s="1"/>
  <c r="A75" i="6" s="1"/>
  <c r="A76" i="6" s="1"/>
  <c r="A77" i="6" s="1"/>
  <c r="A78" i="6" s="1"/>
  <c r="A79" i="6" s="1"/>
  <c r="A80" i="6" s="1"/>
  <c r="A81" i="6" s="1"/>
  <c r="A82" i="6" s="1"/>
  <c r="A83" i="6" s="1"/>
  <c r="A84" i="6" s="1"/>
  <c r="A85" i="6" s="1"/>
  <c r="A86" i="6" s="1"/>
  <c r="A87" i="6" s="1"/>
  <c r="A88" i="6" s="1"/>
  <c r="A89" i="6" s="1"/>
  <c r="A90" i="6" s="1"/>
  <c r="A91" i="6" s="1"/>
  <c r="A92" i="6" s="1"/>
  <c r="A93" i="6" s="1"/>
  <c r="A94" i="6" s="1"/>
  <c r="A95" i="6" s="1"/>
  <c r="A96" i="6" s="1"/>
  <c r="A97" i="6" s="1"/>
  <c r="A98" i="6" s="1"/>
  <c r="A99" i="6" s="1"/>
  <c r="A100" i="6" s="1"/>
  <c r="A101" i="6" s="1"/>
  <c r="A102" i="6" s="1"/>
  <c r="A103" i="6" s="1"/>
  <c r="A104" i="6" s="1"/>
  <c r="A105" i="6" s="1"/>
  <c r="A106" i="6" s="1"/>
  <c r="A107" i="6" s="1"/>
  <c r="A108" i="6" s="1"/>
  <c r="A109" i="6" s="1"/>
  <c r="A110" i="6" s="1"/>
  <c r="A111" i="6" s="1"/>
  <c r="A112" i="6" s="1"/>
  <c r="A113" i="6" s="1"/>
  <c r="A114" i="6" s="1"/>
  <c r="A115" i="6" s="1"/>
  <c r="A116" i="6" s="1"/>
  <c r="A117" i="6" s="1"/>
  <c r="A118" i="6" s="1"/>
  <c r="A119" i="6" s="1"/>
  <c r="A120" i="6" s="1"/>
  <c r="A121" i="6" s="1"/>
  <c r="A122" i="6" s="1"/>
  <c r="A123" i="6" s="1"/>
  <c r="A124" i="6" s="1"/>
  <c r="A125" i="6" s="1"/>
  <c r="A126" i="6" s="1"/>
  <c r="A127" i="6" s="1"/>
  <c r="A128" i="6" s="1"/>
  <c r="A129" i="6" s="1"/>
  <c r="A130" i="6" s="1"/>
  <c r="A131" i="6" s="1"/>
  <c r="A132" i="6" s="1"/>
  <c r="A133" i="6" s="1"/>
  <c r="A134" i="6" s="1"/>
  <c r="A135" i="6" s="1"/>
  <c r="A136" i="6" s="1"/>
  <c r="A137" i="6" s="1"/>
  <c r="A138" i="6" s="1"/>
  <c r="A139" i="6" s="1"/>
  <c r="A140" i="6" s="1"/>
  <c r="A141" i="6" s="1"/>
  <c r="A142" i="6" s="1"/>
  <c r="A143" i="6" s="1"/>
  <c r="A144" i="6" s="1"/>
  <c r="A145" i="6" s="1"/>
  <c r="A146" i="6" s="1"/>
  <c r="A147" i="6" s="1"/>
  <c r="A148" i="6" s="1"/>
  <c r="A149" i="6" s="1"/>
  <c r="A150" i="6" s="1"/>
  <c r="A151" i="6" s="1"/>
  <c r="A152" i="6" s="1"/>
  <c r="A153" i="6" s="1"/>
  <c r="A154" i="6" s="1"/>
  <c r="A155" i="6" s="1"/>
  <c r="A156" i="6" s="1"/>
  <c r="A157" i="6" s="1"/>
  <c r="A158" i="6" s="1"/>
  <c r="A159" i="6" s="1"/>
  <c r="A160" i="6" s="1"/>
  <c r="A161" i="6" s="1"/>
  <c r="A162" i="6" s="1"/>
  <c r="A163" i="6" s="1"/>
  <c r="A164" i="6" s="1"/>
  <c r="A165" i="6" s="1"/>
  <c r="A166" i="6" s="1"/>
  <c r="A167" i="6" s="1"/>
  <c r="A168" i="6" s="1"/>
  <c r="A169" i="6" s="1"/>
  <c r="A170" i="6" s="1"/>
  <c r="A171" i="6" s="1"/>
  <c r="A172" i="6" s="1"/>
  <c r="A173" i="6" s="1"/>
  <c r="A174" i="6" s="1"/>
  <c r="A175" i="6" s="1"/>
  <c r="A176" i="6" s="1"/>
  <c r="A177" i="6" s="1"/>
  <c r="A178" i="6" s="1"/>
  <c r="A179" i="6" s="1"/>
  <c r="A180" i="6" s="1"/>
  <c r="A181" i="6" s="1"/>
  <c r="A182" i="6" s="1"/>
  <c r="A183" i="6" s="1"/>
  <c r="A184" i="6" s="1"/>
  <c r="A185" i="6" s="1"/>
  <c r="A186" i="6" s="1"/>
  <c r="A187" i="6" s="1"/>
  <c r="A188" i="6" s="1"/>
  <c r="A189" i="6" s="1"/>
  <c r="A190" i="6" s="1"/>
  <c r="A191" i="6" s="1"/>
  <c r="A192" i="6" s="1"/>
  <c r="A193" i="6" s="1"/>
  <c r="A194" i="6" s="1"/>
  <c r="A195" i="6" s="1"/>
  <c r="A196" i="6" s="1"/>
  <c r="A197" i="6" s="1"/>
  <c r="A198" i="6" s="1"/>
  <c r="A199" i="6" s="1"/>
  <c r="A200" i="6" s="1"/>
  <c r="A201" i="6" s="1"/>
  <c r="A202" i="6" s="1"/>
  <c r="A203" i="6" s="1"/>
  <c r="A204" i="6" s="1"/>
  <c r="A205" i="6" s="1"/>
  <c r="A206" i="6" s="1"/>
  <c r="A207" i="6" s="1"/>
  <c r="A208" i="6" s="1"/>
  <c r="A209" i="6" s="1"/>
  <c r="A210" i="6" s="1"/>
  <c r="A211" i="6" s="1"/>
  <c r="A212" i="6" s="1"/>
  <c r="A213" i="6" s="1"/>
  <c r="A214" i="6" s="1"/>
  <c r="A215" i="6" s="1"/>
  <c r="A216" i="6" s="1"/>
  <c r="A217" i="6" s="1"/>
  <c r="A218" i="6" s="1"/>
  <c r="A219" i="6" s="1"/>
  <c r="A220" i="6" s="1"/>
  <c r="A221" i="6" s="1"/>
  <c r="A222" i="6" s="1"/>
  <c r="A223" i="6" s="1"/>
  <c r="A224" i="6" s="1"/>
  <c r="A225" i="6" s="1"/>
  <c r="A226" i="6" s="1"/>
  <c r="A227" i="6" s="1"/>
  <c r="A228" i="6" s="1"/>
  <c r="A229" i="6" s="1"/>
  <c r="A230" i="6" s="1"/>
  <c r="A231" i="6" s="1"/>
  <c r="A232" i="6" s="1"/>
  <c r="A233" i="6" s="1"/>
  <c r="A234" i="6" s="1"/>
  <c r="A235" i="6" s="1"/>
  <c r="A236" i="6" s="1"/>
  <c r="A237" i="6" s="1"/>
  <c r="A238" i="6" s="1"/>
  <c r="A239" i="6" s="1"/>
  <c r="A240" i="6" s="1"/>
  <c r="A241" i="6" s="1"/>
  <c r="A242" i="6" s="1"/>
  <c r="A243" i="6" s="1"/>
  <c r="A244" i="6" s="1"/>
  <c r="A245" i="6" s="1"/>
  <c r="A246" i="6" s="1"/>
  <c r="A247" i="6" s="1"/>
  <c r="A248" i="6" s="1"/>
  <c r="A249" i="6" s="1"/>
  <c r="A250" i="6" s="1"/>
  <c r="A251" i="6" s="1"/>
  <c r="A252" i="6" s="1"/>
  <c r="A253" i="6" s="1"/>
  <c r="A254" i="6" s="1"/>
  <c r="A255" i="6" s="1"/>
  <c r="A256" i="6" s="1"/>
  <c r="A257" i="6" s="1"/>
  <c r="A258" i="6" s="1"/>
  <c r="A259" i="6" s="1"/>
  <c r="A260" i="6" s="1"/>
  <c r="A261" i="6" s="1"/>
  <c r="A262" i="6" s="1"/>
  <c r="A263" i="6" s="1"/>
  <c r="A264" i="6" s="1"/>
  <c r="A265" i="6" s="1"/>
  <c r="A266" i="6" s="1"/>
  <c r="A267" i="6" s="1"/>
  <c r="A268" i="6" s="1"/>
  <c r="A269" i="6" s="1"/>
  <c r="A270" i="6" s="1"/>
  <c r="A271" i="6" s="1"/>
  <c r="A272" i="6" s="1"/>
  <c r="A273" i="6" s="1"/>
  <c r="A274" i="6" s="1"/>
  <c r="A275" i="6" s="1"/>
  <c r="A276" i="6" s="1"/>
  <c r="A277" i="6" s="1"/>
  <c r="A278" i="6" s="1"/>
  <c r="A279" i="6" s="1"/>
  <c r="A280" i="6" s="1"/>
  <c r="A281" i="6" s="1"/>
  <c r="A282" i="6" s="1"/>
  <c r="A283" i="6" s="1"/>
  <c r="A284" i="6" s="1"/>
  <c r="A285" i="6" s="1"/>
  <c r="A286" i="6" s="1"/>
  <c r="A287" i="6" s="1"/>
  <c r="A288" i="6" s="1"/>
  <c r="A289" i="6" s="1"/>
  <c r="A290" i="6" s="1"/>
  <c r="A291" i="6" s="1"/>
  <c r="A292" i="6" s="1"/>
  <c r="A293" i="6" s="1"/>
  <c r="A294" i="6" s="1"/>
  <c r="A295" i="6" s="1"/>
  <c r="A296" i="6" s="1"/>
  <c r="A297" i="6" s="1"/>
  <c r="A298" i="6" s="1"/>
  <c r="A299" i="6" s="1"/>
  <c r="A300" i="6" s="1"/>
  <c r="A301" i="6" s="1"/>
  <c r="A302" i="6" s="1"/>
  <c r="A303" i="6" s="1"/>
  <c r="A304" i="6" s="1"/>
  <c r="A305" i="6" s="1"/>
  <c r="A306" i="6" s="1"/>
  <c r="A307" i="6" s="1"/>
  <c r="A308" i="6" s="1"/>
  <c r="A309" i="6" s="1"/>
  <c r="A310" i="6" s="1"/>
  <c r="A311" i="6" s="1"/>
  <c r="A312" i="6" s="1"/>
  <c r="A313" i="6" s="1"/>
  <c r="A314" i="6" s="1"/>
  <c r="A315" i="6" s="1"/>
  <c r="A316" i="6" s="1"/>
  <c r="A317" i="6" s="1"/>
  <c r="A318" i="6" s="1"/>
  <c r="A319" i="6" s="1"/>
  <c r="A320" i="6" s="1"/>
  <c r="A321" i="6" s="1"/>
  <c r="A322" i="6" s="1"/>
  <c r="A323" i="6" s="1"/>
  <c r="A324" i="6" s="1"/>
  <c r="A325" i="6" s="1"/>
  <c r="A326" i="6" s="1"/>
  <c r="A327" i="6" s="1"/>
  <c r="A328" i="6" s="1"/>
  <c r="A329" i="6" s="1"/>
  <c r="A330" i="6" s="1"/>
  <c r="A331" i="6" s="1"/>
  <c r="A332" i="6" s="1"/>
  <c r="A333" i="6" s="1"/>
  <c r="A334" i="6" s="1"/>
  <c r="A335" i="6" s="1"/>
  <c r="A336" i="6" s="1"/>
  <c r="A337" i="6" s="1"/>
  <c r="A338" i="6" s="1"/>
  <c r="A339" i="6" s="1"/>
  <c r="A340" i="6" s="1"/>
  <c r="A341" i="6" s="1"/>
  <c r="A342" i="6" s="1"/>
  <c r="A343" i="6" s="1"/>
  <c r="A344" i="6" s="1"/>
  <c r="A345" i="6" s="1"/>
  <c r="A346" i="6" s="1"/>
  <c r="A347" i="6" s="1"/>
  <c r="A348" i="6" s="1"/>
  <c r="A349" i="6" s="1"/>
  <c r="A350" i="6" s="1"/>
  <c r="A351" i="6" s="1"/>
  <c r="A352" i="6" s="1"/>
  <c r="A353" i="6" s="1"/>
  <c r="A354" i="6" s="1"/>
  <c r="A355" i="6" s="1"/>
  <c r="A356" i="6" s="1"/>
  <c r="A357" i="6" s="1"/>
  <c r="A358" i="6" s="1"/>
  <c r="A359" i="6" s="1"/>
  <c r="A360" i="6" s="1"/>
  <c r="A361" i="6" s="1"/>
  <c r="A362" i="6" s="1"/>
  <c r="A363" i="6" s="1"/>
  <c r="A364" i="6" s="1"/>
  <c r="A365" i="6" s="1"/>
  <c r="A366" i="6" s="1"/>
  <c r="A367" i="6" s="1"/>
  <c r="A368" i="6" s="1"/>
  <c r="A369" i="6" s="1"/>
  <c r="A370" i="6" s="1"/>
  <c r="A371" i="6" s="1"/>
  <c r="A372" i="6" s="1"/>
  <c r="D7" i="6"/>
  <c r="B29" i="1" a="1"/>
  <c r="B6" i="1" a="1"/>
  <c r="B30" i="1" a="1"/>
  <c r="B7" i="1" a="1"/>
  <c r="D4" i="1" a="1"/>
  <c r="B28" i="1" a="1"/>
  <c r="B8" i="1" a="1"/>
  <c r="C4" i="1" a="1"/>
  <c r="C4" i="1" l="1"/>
  <c r="B8" i="1"/>
  <c r="B28" i="1"/>
  <c r="D4" i="1"/>
  <c r="B7" i="1"/>
  <c r="B30" i="1"/>
  <c r="B6" i="1"/>
  <c r="B29" i="1"/>
  <c r="F13" i="6"/>
  <c r="G13" i="6"/>
  <c r="H13" i="6" s="1"/>
  <c r="G372" i="4"/>
  <c r="G371" i="4"/>
  <c r="G370" i="4"/>
  <c r="G369" i="4"/>
  <c r="G368" i="4"/>
  <c r="G367" i="4"/>
  <c r="G366" i="4"/>
  <c r="G365" i="4"/>
  <c r="G364" i="4"/>
  <c r="G363" i="4"/>
  <c r="G362" i="4"/>
  <c r="G361" i="4"/>
  <c r="G360" i="4"/>
  <c r="G359" i="4"/>
  <c r="G358" i="4"/>
  <c r="G357" i="4"/>
  <c r="G356" i="4"/>
  <c r="G355" i="4"/>
  <c r="G354" i="4"/>
  <c r="G353" i="4"/>
  <c r="G352" i="4"/>
  <c r="G351" i="4"/>
  <c r="G350" i="4"/>
  <c r="G349" i="4"/>
  <c r="G348" i="4"/>
  <c r="G347" i="4"/>
  <c r="G346" i="4"/>
  <c r="G345" i="4"/>
  <c r="G344" i="4"/>
  <c r="G343" i="4"/>
  <c r="G342" i="4"/>
  <c r="G341" i="4"/>
  <c r="G340" i="4"/>
  <c r="G339" i="4"/>
  <c r="G338" i="4"/>
  <c r="G337" i="4"/>
  <c r="G336" i="4"/>
  <c r="G335" i="4"/>
  <c r="G334" i="4"/>
  <c r="G333" i="4"/>
  <c r="G332" i="4"/>
  <c r="G331" i="4"/>
  <c r="G330" i="4"/>
  <c r="G329" i="4"/>
  <c r="G328" i="4"/>
  <c r="G327" i="4"/>
  <c r="G326" i="4"/>
  <c r="G325" i="4"/>
  <c r="G324" i="4"/>
  <c r="G323" i="4"/>
  <c r="G322" i="4"/>
  <c r="G321" i="4"/>
  <c r="G320" i="4"/>
  <c r="G319" i="4"/>
  <c r="G318" i="4"/>
  <c r="G317" i="4"/>
  <c r="G316" i="4"/>
  <c r="G315" i="4"/>
  <c r="G314" i="4"/>
  <c r="G313" i="4"/>
  <c r="G312" i="4"/>
  <c r="G311" i="4"/>
  <c r="G310" i="4"/>
  <c r="G309" i="4"/>
  <c r="G308" i="4"/>
  <c r="G307" i="4"/>
  <c r="G306" i="4"/>
  <c r="G305" i="4"/>
  <c r="G304" i="4"/>
  <c r="G303" i="4"/>
  <c r="G302" i="4"/>
  <c r="G301" i="4"/>
  <c r="G300" i="4"/>
  <c r="G299" i="4"/>
  <c r="G298" i="4"/>
  <c r="G297" i="4"/>
  <c r="G296" i="4"/>
  <c r="G295" i="4"/>
  <c r="G294" i="4"/>
  <c r="G293" i="4"/>
  <c r="G292" i="4"/>
  <c r="G291" i="4"/>
  <c r="G290" i="4"/>
  <c r="G289" i="4"/>
  <c r="G288" i="4"/>
  <c r="G287" i="4"/>
  <c r="G286" i="4"/>
  <c r="G285" i="4"/>
  <c r="G284" i="4"/>
  <c r="G283" i="4"/>
  <c r="G282" i="4"/>
  <c r="G281" i="4"/>
  <c r="G280" i="4"/>
  <c r="G279" i="4"/>
  <c r="G278" i="4"/>
  <c r="G277" i="4"/>
  <c r="G276" i="4"/>
  <c r="G275" i="4"/>
  <c r="G274" i="4"/>
  <c r="G273" i="4"/>
  <c r="G272" i="4"/>
  <c r="G271" i="4"/>
  <c r="G270" i="4"/>
  <c r="G269" i="4"/>
  <c r="G268" i="4"/>
  <c r="G267" i="4"/>
  <c r="G266" i="4"/>
  <c r="G265" i="4"/>
  <c r="G264" i="4"/>
  <c r="G263" i="4"/>
  <c r="G262" i="4"/>
  <c r="G261" i="4"/>
  <c r="G260" i="4"/>
  <c r="G259" i="4"/>
  <c r="G258" i="4"/>
  <c r="G257" i="4"/>
  <c r="G256" i="4"/>
  <c r="G255" i="4"/>
  <c r="G254" i="4"/>
  <c r="G253" i="4"/>
  <c r="G252" i="4"/>
  <c r="G251" i="4"/>
  <c r="G250" i="4"/>
  <c r="G249" i="4"/>
  <c r="G248" i="4"/>
  <c r="G247" i="4"/>
  <c r="G246" i="4"/>
  <c r="G245" i="4"/>
  <c r="G244" i="4"/>
  <c r="G243" i="4"/>
  <c r="G242" i="4"/>
  <c r="G241" i="4"/>
  <c r="G240" i="4"/>
  <c r="G239" i="4"/>
  <c r="G238" i="4"/>
  <c r="G237" i="4"/>
  <c r="G236" i="4"/>
  <c r="G235" i="4"/>
  <c r="G234" i="4"/>
  <c r="G233" i="4"/>
  <c r="G232" i="4"/>
  <c r="G231" i="4"/>
  <c r="G230" i="4"/>
  <c r="G229" i="4"/>
  <c r="G228" i="4"/>
  <c r="G227" i="4"/>
  <c r="G226" i="4"/>
  <c r="G225" i="4"/>
  <c r="G224" i="4"/>
  <c r="G223" i="4"/>
  <c r="G222" i="4"/>
  <c r="G221" i="4"/>
  <c r="G220" i="4"/>
  <c r="G219" i="4"/>
  <c r="G218" i="4"/>
  <c r="G217" i="4"/>
  <c r="G216" i="4"/>
  <c r="G215" i="4"/>
  <c r="G214" i="4"/>
  <c r="G213" i="4"/>
  <c r="G212" i="4"/>
  <c r="G211" i="4"/>
  <c r="G210" i="4"/>
  <c r="G209" i="4"/>
  <c r="G208" i="4"/>
  <c r="G207" i="4"/>
  <c r="G206" i="4"/>
  <c r="G205" i="4"/>
  <c r="G204" i="4"/>
  <c r="G203" i="4"/>
  <c r="G202" i="4"/>
  <c r="G201" i="4"/>
  <c r="G200" i="4"/>
  <c r="G199" i="4"/>
  <c r="G198" i="4"/>
  <c r="G197" i="4"/>
  <c r="G196" i="4"/>
  <c r="G195" i="4"/>
  <c r="G194" i="4"/>
  <c r="G193" i="4"/>
  <c r="G192" i="4"/>
  <c r="G191" i="4"/>
  <c r="G190" i="4"/>
  <c r="G189" i="4"/>
  <c r="G188" i="4"/>
  <c r="G187" i="4"/>
  <c r="G186" i="4"/>
  <c r="G185" i="4"/>
  <c r="G184" i="4"/>
  <c r="G183" i="4"/>
  <c r="G182" i="4"/>
  <c r="G181" i="4"/>
  <c r="G180" i="4"/>
  <c r="G179" i="4"/>
  <c r="G178" i="4"/>
  <c r="G177" i="4"/>
  <c r="G176" i="4"/>
  <c r="G175" i="4"/>
  <c r="G174" i="4"/>
  <c r="G173" i="4"/>
  <c r="G172" i="4"/>
  <c r="G171" i="4"/>
  <c r="G170" i="4"/>
  <c r="G169" i="4"/>
  <c r="G168" i="4"/>
  <c r="G167" i="4"/>
  <c r="G166" i="4"/>
  <c r="G165" i="4"/>
  <c r="G164" i="4"/>
  <c r="G163" i="4"/>
  <c r="G162" i="4"/>
  <c r="G161" i="4"/>
  <c r="G160" i="4"/>
  <c r="G159" i="4"/>
  <c r="G158" i="4"/>
  <c r="G157" i="4"/>
  <c r="G156" i="4"/>
  <c r="G155" i="4"/>
  <c r="G154" i="4"/>
  <c r="G153" i="4"/>
  <c r="G152" i="4"/>
  <c r="G151" i="4"/>
  <c r="G150" i="4"/>
  <c r="G149" i="4"/>
  <c r="G148" i="4"/>
  <c r="G147" i="4"/>
  <c r="G146" i="4"/>
  <c r="G145" i="4"/>
  <c r="G144" i="4"/>
  <c r="G143" i="4"/>
  <c r="G142" i="4"/>
  <c r="G141" i="4"/>
  <c r="G140" i="4"/>
  <c r="G139" i="4"/>
  <c r="G138" i="4"/>
  <c r="G137" i="4"/>
  <c r="G136" i="4"/>
  <c r="G135" i="4"/>
  <c r="G134" i="4"/>
  <c r="G133" i="4"/>
  <c r="F372" i="4"/>
  <c r="F371" i="4"/>
  <c r="F370" i="4"/>
  <c r="F369" i="4"/>
  <c r="F368" i="4"/>
  <c r="F367" i="4"/>
  <c r="F366" i="4"/>
  <c r="F365" i="4"/>
  <c r="F364" i="4"/>
  <c r="F363" i="4"/>
  <c r="F362" i="4"/>
  <c r="F361" i="4"/>
  <c r="F360" i="4"/>
  <c r="F359" i="4"/>
  <c r="F358" i="4"/>
  <c r="F357" i="4"/>
  <c r="F356" i="4"/>
  <c r="F355" i="4"/>
  <c r="F354" i="4"/>
  <c r="F353" i="4"/>
  <c r="F352" i="4"/>
  <c r="F351" i="4"/>
  <c r="F350" i="4"/>
  <c r="F349" i="4"/>
  <c r="F348" i="4"/>
  <c r="F347" i="4"/>
  <c r="F346" i="4"/>
  <c r="F345" i="4"/>
  <c r="F344" i="4"/>
  <c r="F343" i="4"/>
  <c r="F342" i="4"/>
  <c r="F341" i="4"/>
  <c r="F340" i="4"/>
  <c r="F339" i="4"/>
  <c r="F338" i="4"/>
  <c r="F337" i="4"/>
  <c r="F336" i="4"/>
  <c r="F335" i="4"/>
  <c r="F334" i="4"/>
  <c r="F333" i="4"/>
  <c r="F332" i="4"/>
  <c r="F331" i="4"/>
  <c r="F330" i="4"/>
  <c r="F329" i="4"/>
  <c r="F328" i="4"/>
  <c r="F327" i="4"/>
  <c r="F326" i="4"/>
  <c r="F325" i="4"/>
  <c r="F324" i="4"/>
  <c r="F323" i="4"/>
  <c r="F322" i="4"/>
  <c r="F321" i="4"/>
  <c r="F320" i="4"/>
  <c r="F319" i="4"/>
  <c r="F318" i="4"/>
  <c r="F317" i="4"/>
  <c r="F316" i="4"/>
  <c r="F315" i="4"/>
  <c r="F314" i="4"/>
  <c r="F313" i="4"/>
  <c r="F312" i="4"/>
  <c r="F311" i="4"/>
  <c r="F310" i="4"/>
  <c r="F309" i="4"/>
  <c r="F308" i="4"/>
  <c r="F307" i="4"/>
  <c r="F306" i="4"/>
  <c r="F305" i="4"/>
  <c r="F304" i="4"/>
  <c r="F303" i="4"/>
  <c r="F302" i="4"/>
  <c r="F301" i="4"/>
  <c r="F300" i="4"/>
  <c r="F299" i="4"/>
  <c r="F298" i="4"/>
  <c r="F297" i="4"/>
  <c r="F296" i="4"/>
  <c r="F295" i="4"/>
  <c r="F294" i="4"/>
  <c r="F293" i="4"/>
  <c r="F292" i="4"/>
  <c r="F291" i="4"/>
  <c r="F290" i="4"/>
  <c r="F289" i="4"/>
  <c r="F288" i="4"/>
  <c r="F287" i="4"/>
  <c r="F286" i="4"/>
  <c r="F285" i="4"/>
  <c r="F284" i="4"/>
  <c r="F283" i="4"/>
  <c r="F282" i="4"/>
  <c r="F281" i="4"/>
  <c r="F280" i="4"/>
  <c r="F279" i="4"/>
  <c r="F278" i="4"/>
  <c r="F277" i="4"/>
  <c r="F276" i="4"/>
  <c r="F275" i="4"/>
  <c r="F274" i="4"/>
  <c r="F273" i="4"/>
  <c r="F272" i="4"/>
  <c r="F271" i="4"/>
  <c r="F270" i="4"/>
  <c r="F269" i="4"/>
  <c r="F268" i="4"/>
  <c r="F267" i="4"/>
  <c r="F266" i="4"/>
  <c r="F265" i="4"/>
  <c r="F264" i="4"/>
  <c r="F263" i="4"/>
  <c r="F262" i="4"/>
  <c r="F261" i="4"/>
  <c r="F260" i="4"/>
  <c r="F259" i="4"/>
  <c r="F258" i="4"/>
  <c r="F257" i="4"/>
  <c r="F256" i="4"/>
  <c r="F255" i="4"/>
  <c r="F254" i="4"/>
  <c r="F253" i="4"/>
  <c r="F252" i="4"/>
  <c r="F251" i="4"/>
  <c r="F250" i="4"/>
  <c r="F249" i="4"/>
  <c r="F248" i="4"/>
  <c r="F247" i="4"/>
  <c r="F246" i="4"/>
  <c r="F245" i="4"/>
  <c r="F244" i="4"/>
  <c r="F243" i="4"/>
  <c r="F242" i="4"/>
  <c r="F241" i="4"/>
  <c r="F240" i="4"/>
  <c r="F239" i="4"/>
  <c r="F238" i="4"/>
  <c r="F237" i="4"/>
  <c r="F236" i="4"/>
  <c r="F235" i="4"/>
  <c r="F234" i="4"/>
  <c r="F233" i="4"/>
  <c r="F232" i="4"/>
  <c r="F231" i="4"/>
  <c r="F230" i="4"/>
  <c r="F229" i="4"/>
  <c r="F228" i="4"/>
  <c r="F227" i="4"/>
  <c r="F226" i="4"/>
  <c r="F225" i="4"/>
  <c r="F224" i="4"/>
  <c r="F223" i="4"/>
  <c r="F222" i="4"/>
  <c r="F221" i="4"/>
  <c r="F220" i="4"/>
  <c r="F219" i="4"/>
  <c r="F218" i="4"/>
  <c r="F217" i="4"/>
  <c r="F216" i="4"/>
  <c r="F215" i="4"/>
  <c r="F214" i="4"/>
  <c r="F213" i="4"/>
  <c r="F212" i="4"/>
  <c r="F211" i="4"/>
  <c r="F210" i="4"/>
  <c r="F209" i="4"/>
  <c r="F208" i="4"/>
  <c r="F207" i="4"/>
  <c r="F206" i="4"/>
  <c r="F205" i="4"/>
  <c r="F204" i="4"/>
  <c r="F203" i="4"/>
  <c r="F202" i="4"/>
  <c r="F201" i="4"/>
  <c r="F200" i="4"/>
  <c r="F199" i="4"/>
  <c r="F198" i="4"/>
  <c r="F197" i="4"/>
  <c r="F196" i="4"/>
  <c r="F195" i="4"/>
  <c r="F194" i="4"/>
  <c r="F193" i="4"/>
  <c r="F192" i="4"/>
  <c r="F191" i="4"/>
  <c r="F190" i="4"/>
  <c r="F189" i="4"/>
  <c r="F188" i="4"/>
  <c r="F187" i="4"/>
  <c r="F186" i="4"/>
  <c r="F185" i="4"/>
  <c r="F184" i="4"/>
  <c r="F183" i="4"/>
  <c r="F182" i="4"/>
  <c r="F181" i="4"/>
  <c r="F180" i="4"/>
  <c r="F179" i="4"/>
  <c r="F178" i="4"/>
  <c r="F177" i="4"/>
  <c r="F176" i="4"/>
  <c r="F175" i="4"/>
  <c r="F174" i="4"/>
  <c r="F173" i="4"/>
  <c r="F172" i="4"/>
  <c r="F171" i="4"/>
  <c r="F170" i="4"/>
  <c r="F169" i="4"/>
  <c r="F168" i="4"/>
  <c r="F167" i="4"/>
  <c r="F166" i="4"/>
  <c r="F165" i="4"/>
  <c r="F164" i="4"/>
  <c r="F163" i="4"/>
  <c r="F162" i="4"/>
  <c r="F161" i="4"/>
  <c r="F160" i="4"/>
  <c r="F159" i="4"/>
  <c r="F158" i="4"/>
  <c r="F157" i="4"/>
  <c r="F156" i="4"/>
  <c r="F155" i="4"/>
  <c r="F154" i="4"/>
  <c r="F153" i="4"/>
  <c r="F152" i="4"/>
  <c r="F151" i="4"/>
  <c r="F150" i="4"/>
  <c r="F149" i="4"/>
  <c r="F148" i="4"/>
  <c r="F147" i="4"/>
  <c r="F146" i="4"/>
  <c r="F145" i="4"/>
  <c r="F144" i="4"/>
  <c r="F143" i="4"/>
  <c r="F142" i="4"/>
  <c r="F141" i="4"/>
  <c r="F140" i="4"/>
  <c r="F139" i="4"/>
  <c r="F138" i="4"/>
  <c r="F137" i="4"/>
  <c r="F136" i="4"/>
  <c r="F135" i="4"/>
  <c r="F134" i="4"/>
  <c r="F133" i="4"/>
  <c r="E372" i="4"/>
  <c r="E371" i="4"/>
  <c r="E370" i="4"/>
  <c r="E369" i="4"/>
  <c r="E368" i="4"/>
  <c r="E367" i="4"/>
  <c r="E366" i="4"/>
  <c r="E365" i="4"/>
  <c r="E364" i="4"/>
  <c r="E363" i="4"/>
  <c r="E362" i="4"/>
  <c r="E361" i="4"/>
  <c r="E360" i="4"/>
  <c r="E359" i="4"/>
  <c r="E358" i="4"/>
  <c r="E357" i="4"/>
  <c r="E356" i="4"/>
  <c r="E355" i="4"/>
  <c r="E354" i="4"/>
  <c r="E353" i="4"/>
  <c r="E352" i="4"/>
  <c r="E351" i="4"/>
  <c r="E350" i="4"/>
  <c r="E349" i="4"/>
  <c r="E348" i="4"/>
  <c r="E347" i="4"/>
  <c r="E346" i="4"/>
  <c r="E345" i="4"/>
  <c r="E344" i="4"/>
  <c r="E343" i="4"/>
  <c r="E342" i="4"/>
  <c r="E341" i="4"/>
  <c r="E340" i="4"/>
  <c r="E339" i="4"/>
  <c r="E338" i="4"/>
  <c r="E337" i="4"/>
  <c r="E336" i="4"/>
  <c r="E335" i="4"/>
  <c r="E334" i="4"/>
  <c r="E333" i="4"/>
  <c r="E332" i="4"/>
  <c r="E331" i="4"/>
  <c r="E330" i="4"/>
  <c r="E329" i="4"/>
  <c r="E328" i="4"/>
  <c r="E327" i="4"/>
  <c r="E326" i="4"/>
  <c r="E325" i="4"/>
  <c r="E324" i="4"/>
  <c r="E323" i="4"/>
  <c r="E322" i="4"/>
  <c r="E321" i="4"/>
  <c r="E320" i="4"/>
  <c r="E319" i="4"/>
  <c r="E318" i="4"/>
  <c r="E317" i="4"/>
  <c r="E316" i="4"/>
  <c r="E315" i="4"/>
  <c r="E314" i="4"/>
  <c r="E313" i="4"/>
  <c r="E312" i="4"/>
  <c r="E311" i="4"/>
  <c r="E310" i="4"/>
  <c r="E309" i="4"/>
  <c r="E308" i="4"/>
  <c r="E307" i="4"/>
  <c r="E306" i="4"/>
  <c r="E305" i="4"/>
  <c r="E304" i="4"/>
  <c r="E303" i="4"/>
  <c r="E302" i="4"/>
  <c r="E301" i="4"/>
  <c r="E300" i="4"/>
  <c r="E299" i="4"/>
  <c r="E298" i="4"/>
  <c r="E297" i="4"/>
  <c r="E296" i="4"/>
  <c r="E295" i="4"/>
  <c r="E294" i="4"/>
  <c r="E293" i="4"/>
  <c r="E292" i="4"/>
  <c r="E291" i="4"/>
  <c r="E290" i="4"/>
  <c r="E289" i="4"/>
  <c r="E288" i="4"/>
  <c r="E287" i="4"/>
  <c r="E286" i="4"/>
  <c r="E285" i="4"/>
  <c r="E284" i="4"/>
  <c r="E283" i="4"/>
  <c r="E282" i="4"/>
  <c r="E281" i="4"/>
  <c r="E280" i="4"/>
  <c r="E279" i="4"/>
  <c r="E278" i="4"/>
  <c r="E277" i="4"/>
  <c r="E276" i="4"/>
  <c r="E275" i="4"/>
  <c r="E274" i="4"/>
  <c r="E273" i="4"/>
  <c r="E272" i="4"/>
  <c r="E271" i="4"/>
  <c r="E270" i="4"/>
  <c r="E269" i="4"/>
  <c r="E268" i="4"/>
  <c r="E267" i="4"/>
  <c r="E266" i="4"/>
  <c r="E265" i="4"/>
  <c r="E264" i="4"/>
  <c r="E263" i="4"/>
  <c r="E262" i="4"/>
  <c r="E261" i="4"/>
  <c r="E260" i="4"/>
  <c r="E259" i="4"/>
  <c r="E258" i="4"/>
  <c r="E257" i="4"/>
  <c r="E256" i="4"/>
  <c r="E255" i="4"/>
  <c r="E254" i="4"/>
  <c r="E253" i="4"/>
  <c r="E252" i="4"/>
  <c r="E251" i="4"/>
  <c r="E250" i="4"/>
  <c r="E249" i="4"/>
  <c r="E248" i="4"/>
  <c r="E247" i="4"/>
  <c r="E246" i="4"/>
  <c r="E245" i="4"/>
  <c r="E244" i="4"/>
  <c r="E243" i="4"/>
  <c r="E242" i="4"/>
  <c r="E241" i="4"/>
  <c r="E240" i="4"/>
  <c r="E239" i="4"/>
  <c r="E238" i="4"/>
  <c r="E237" i="4"/>
  <c r="E236" i="4"/>
  <c r="E235" i="4"/>
  <c r="E234" i="4"/>
  <c r="E233" i="4"/>
  <c r="E232" i="4"/>
  <c r="E231" i="4"/>
  <c r="E230" i="4"/>
  <c r="E229" i="4"/>
  <c r="E228" i="4"/>
  <c r="E227" i="4"/>
  <c r="E226" i="4"/>
  <c r="E225" i="4"/>
  <c r="E224" i="4"/>
  <c r="E223" i="4"/>
  <c r="E222" i="4"/>
  <c r="E221" i="4"/>
  <c r="E220" i="4"/>
  <c r="E219" i="4"/>
  <c r="E218" i="4"/>
  <c r="E217" i="4"/>
  <c r="E216" i="4"/>
  <c r="E215" i="4"/>
  <c r="E214" i="4"/>
  <c r="E213" i="4"/>
  <c r="E212" i="4"/>
  <c r="E211" i="4"/>
  <c r="E210" i="4"/>
  <c r="E209" i="4"/>
  <c r="E208" i="4"/>
  <c r="E207" i="4"/>
  <c r="E206" i="4"/>
  <c r="E205" i="4"/>
  <c r="E204" i="4"/>
  <c r="E203" i="4"/>
  <c r="E202" i="4"/>
  <c r="E201" i="4"/>
  <c r="E200" i="4"/>
  <c r="E199" i="4"/>
  <c r="E198" i="4"/>
  <c r="E197" i="4"/>
  <c r="E196" i="4"/>
  <c r="E195" i="4"/>
  <c r="E194" i="4"/>
  <c r="E193" i="4"/>
  <c r="E192" i="4"/>
  <c r="E191" i="4"/>
  <c r="E190" i="4"/>
  <c r="E189" i="4"/>
  <c r="E188" i="4"/>
  <c r="E187" i="4"/>
  <c r="E186" i="4"/>
  <c r="E185" i="4"/>
  <c r="E184" i="4"/>
  <c r="E183" i="4"/>
  <c r="E182" i="4"/>
  <c r="E181" i="4"/>
  <c r="E180" i="4"/>
  <c r="E179" i="4"/>
  <c r="E178" i="4"/>
  <c r="E177" i="4"/>
  <c r="E176" i="4"/>
  <c r="E175" i="4"/>
  <c r="E174" i="4"/>
  <c r="E173" i="4"/>
  <c r="E172" i="4"/>
  <c r="E171" i="4"/>
  <c r="E170" i="4"/>
  <c r="E169" i="4"/>
  <c r="E168" i="4"/>
  <c r="E167" i="4"/>
  <c r="E166" i="4"/>
  <c r="E165" i="4"/>
  <c r="E164" i="4"/>
  <c r="E163" i="4"/>
  <c r="E162" i="4"/>
  <c r="E161" i="4"/>
  <c r="E160" i="4"/>
  <c r="E159" i="4"/>
  <c r="E158" i="4"/>
  <c r="E157" i="4"/>
  <c r="E156" i="4"/>
  <c r="E155" i="4"/>
  <c r="E154" i="4"/>
  <c r="E153" i="4"/>
  <c r="E152" i="4"/>
  <c r="E151" i="4"/>
  <c r="E150" i="4"/>
  <c r="E149" i="4"/>
  <c r="E148" i="4"/>
  <c r="E147" i="4"/>
  <c r="E146" i="4"/>
  <c r="E145" i="4"/>
  <c r="E144" i="4"/>
  <c r="E143" i="4"/>
  <c r="E142" i="4"/>
  <c r="E141" i="4"/>
  <c r="E140" i="4"/>
  <c r="E139" i="4"/>
  <c r="E138" i="4"/>
  <c r="E137" i="4"/>
  <c r="E136" i="4"/>
  <c r="E135" i="4"/>
  <c r="E134" i="4"/>
  <c r="E133" i="4"/>
  <c r="K13" i="4"/>
  <c r="K13" i="2"/>
  <c r="E372" i="2"/>
  <c r="E371" i="2"/>
  <c r="E370" i="2"/>
  <c r="E369" i="2"/>
  <c r="E368" i="2"/>
  <c r="E367" i="2"/>
  <c r="E366" i="2"/>
  <c r="E365" i="2"/>
  <c r="E364" i="2"/>
  <c r="E363" i="2"/>
  <c r="E362" i="2"/>
  <c r="E361" i="2"/>
  <c r="E360" i="2"/>
  <c r="E359" i="2"/>
  <c r="E358" i="2"/>
  <c r="E357" i="2"/>
  <c r="E356" i="2"/>
  <c r="E355" i="2"/>
  <c r="E354" i="2"/>
  <c r="E353" i="2"/>
  <c r="E352" i="2"/>
  <c r="E351" i="2"/>
  <c r="E350" i="2"/>
  <c r="E349" i="2"/>
  <c r="E348" i="2"/>
  <c r="E347" i="2"/>
  <c r="E346" i="2"/>
  <c r="E345" i="2"/>
  <c r="E344" i="2"/>
  <c r="E343" i="2"/>
  <c r="E342" i="2"/>
  <c r="E341" i="2"/>
  <c r="E340" i="2"/>
  <c r="E339" i="2"/>
  <c r="E338" i="2"/>
  <c r="E337" i="2"/>
  <c r="E336" i="2"/>
  <c r="E335" i="2"/>
  <c r="E334" i="2"/>
  <c r="E333" i="2"/>
  <c r="E332" i="2"/>
  <c r="E331" i="2"/>
  <c r="E330" i="2"/>
  <c r="E329" i="2"/>
  <c r="E328" i="2"/>
  <c r="E327" i="2"/>
  <c r="E326" i="2"/>
  <c r="E325" i="2"/>
  <c r="E324" i="2"/>
  <c r="E323" i="2"/>
  <c r="E322" i="2"/>
  <c r="E321" i="2"/>
  <c r="E320" i="2"/>
  <c r="E319" i="2"/>
  <c r="E318" i="2"/>
  <c r="E317" i="2"/>
  <c r="E316" i="2"/>
  <c r="E315" i="2"/>
  <c r="E314" i="2"/>
  <c r="E313" i="2"/>
  <c r="E312" i="2"/>
  <c r="E311" i="2"/>
  <c r="E310" i="2"/>
  <c r="E309" i="2"/>
  <c r="E308" i="2"/>
  <c r="E307" i="2"/>
  <c r="E306" i="2"/>
  <c r="E305" i="2"/>
  <c r="E304" i="2"/>
  <c r="E303" i="2"/>
  <c r="E302" i="2"/>
  <c r="E301" i="2"/>
  <c r="E300" i="2"/>
  <c r="E299" i="2"/>
  <c r="E298" i="2"/>
  <c r="E297" i="2"/>
  <c r="E296" i="2"/>
  <c r="E295" i="2"/>
  <c r="E294" i="2"/>
  <c r="E293" i="2"/>
  <c r="E292" i="2"/>
  <c r="E291" i="2"/>
  <c r="E290" i="2"/>
  <c r="E289" i="2"/>
  <c r="E288" i="2"/>
  <c r="E287" i="2"/>
  <c r="E286" i="2"/>
  <c r="E285" i="2"/>
  <c r="E284" i="2"/>
  <c r="E283" i="2"/>
  <c r="E282" i="2"/>
  <c r="E281" i="2"/>
  <c r="E280" i="2"/>
  <c r="E279" i="2"/>
  <c r="E278" i="2"/>
  <c r="E277" i="2"/>
  <c r="E276" i="2"/>
  <c r="E275" i="2"/>
  <c r="E274" i="2"/>
  <c r="E273" i="2"/>
  <c r="E272" i="2"/>
  <c r="E271" i="2"/>
  <c r="E270" i="2"/>
  <c r="E269" i="2"/>
  <c r="E268" i="2"/>
  <c r="E267" i="2"/>
  <c r="E266" i="2"/>
  <c r="E265" i="2"/>
  <c r="E264" i="2"/>
  <c r="E263" i="2"/>
  <c r="E262" i="2"/>
  <c r="E261" i="2"/>
  <c r="E260" i="2"/>
  <c r="E259" i="2"/>
  <c r="E258" i="2"/>
  <c r="E257" i="2"/>
  <c r="E256" i="2"/>
  <c r="E255" i="2"/>
  <c r="E254" i="2"/>
  <c r="E253" i="2"/>
  <c r="F372" i="2"/>
  <c r="F371" i="2"/>
  <c r="F370" i="2"/>
  <c r="F369" i="2"/>
  <c r="F368" i="2"/>
  <c r="F367" i="2"/>
  <c r="F366" i="2"/>
  <c r="F365" i="2"/>
  <c r="F364" i="2"/>
  <c r="F363" i="2"/>
  <c r="F362" i="2"/>
  <c r="F361" i="2"/>
  <c r="F360" i="2"/>
  <c r="F359" i="2"/>
  <c r="F358" i="2"/>
  <c r="F357" i="2"/>
  <c r="F356" i="2"/>
  <c r="F355" i="2"/>
  <c r="F354" i="2"/>
  <c r="F353" i="2"/>
  <c r="F352" i="2"/>
  <c r="F351" i="2"/>
  <c r="F350" i="2"/>
  <c r="F349" i="2"/>
  <c r="F348" i="2"/>
  <c r="F347" i="2"/>
  <c r="F346" i="2"/>
  <c r="F345" i="2"/>
  <c r="F344" i="2"/>
  <c r="F343" i="2"/>
  <c r="F342" i="2"/>
  <c r="F341" i="2"/>
  <c r="F340" i="2"/>
  <c r="F339" i="2"/>
  <c r="F338" i="2"/>
  <c r="F337" i="2"/>
  <c r="F336" i="2"/>
  <c r="F335" i="2"/>
  <c r="F334" i="2"/>
  <c r="F333" i="2"/>
  <c r="F332" i="2"/>
  <c r="F331" i="2"/>
  <c r="F330" i="2"/>
  <c r="F329" i="2"/>
  <c r="F328" i="2"/>
  <c r="F327" i="2"/>
  <c r="F326" i="2"/>
  <c r="F325" i="2"/>
  <c r="F324" i="2"/>
  <c r="F323" i="2"/>
  <c r="F322" i="2"/>
  <c r="F321" i="2"/>
  <c r="F320" i="2"/>
  <c r="F319" i="2"/>
  <c r="F318" i="2"/>
  <c r="F317" i="2"/>
  <c r="F316" i="2"/>
  <c r="F315" i="2"/>
  <c r="F314" i="2"/>
  <c r="F313" i="2"/>
  <c r="F312" i="2"/>
  <c r="F311" i="2"/>
  <c r="F310" i="2"/>
  <c r="F309" i="2"/>
  <c r="F308" i="2"/>
  <c r="F307" i="2"/>
  <c r="F306" i="2"/>
  <c r="F305" i="2"/>
  <c r="F304" i="2"/>
  <c r="F303" i="2"/>
  <c r="F302" i="2"/>
  <c r="F301" i="2"/>
  <c r="F300" i="2"/>
  <c r="F299" i="2"/>
  <c r="F298" i="2"/>
  <c r="F297" i="2"/>
  <c r="F296" i="2"/>
  <c r="F295" i="2"/>
  <c r="F294" i="2"/>
  <c r="F293" i="2"/>
  <c r="F292" i="2"/>
  <c r="F291" i="2"/>
  <c r="F290" i="2"/>
  <c r="F289" i="2"/>
  <c r="F288" i="2"/>
  <c r="F287" i="2"/>
  <c r="F286" i="2"/>
  <c r="F285" i="2"/>
  <c r="F284" i="2"/>
  <c r="F283" i="2"/>
  <c r="F282" i="2"/>
  <c r="F281" i="2"/>
  <c r="F280" i="2"/>
  <c r="F279" i="2"/>
  <c r="F278" i="2"/>
  <c r="F277" i="2"/>
  <c r="F276" i="2"/>
  <c r="F275" i="2"/>
  <c r="F274" i="2"/>
  <c r="F273" i="2"/>
  <c r="F272" i="2"/>
  <c r="F271" i="2"/>
  <c r="F270" i="2"/>
  <c r="F269" i="2"/>
  <c r="F268" i="2"/>
  <c r="F267" i="2"/>
  <c r="F266" i="2"/>
  <c r="F265" i="2"/>
  <c r="F264" i="2"/>
  <c r="F263" i="2"/>
  <c r="F262" i="2"/>
  <c r="F261" i="2"/>
  <c r="F260" i="2"/>
  <c r="F259" i="2"/>
  <c r="F258" i="2"/>
  <c r="F257" i="2"/>
  <c r="F256" i="2"/>
  <c r="F255" i="2"/>
  <c r="F254" i="2"/>
  <c r="F253" i="2"/>
  <c r="D14" i="6" l="1"/>
  <c r="I13" i="6"/>
  <c r="B4" i="1"/>
  <c r="B372" i="4"/>
  <c r="B371" i="4"/>
  <c r="B370" i="4"/>
  <c r="B369" i="4"/>
  <c r="B368" i="4"/>
  <c r="B367" i="4"/>
  <c r="B366" i="4"/>
  <c r="B365" i="4"/>
  <c r="B364" i="4"/>
  <c r="B363" i="4"/>
  <c r="B362" i="4"/>
  <c r="B361" i="4"/>
  <c r="B360" i="4"/>
  <c r="B359" i="4"/>
  <c r="B358" i="4"/>
  <c r="B357" i="4"/>
  <c r="B356" i="4"/>
  <c r="B355" i="4"/>
  <c r="B354" i="4"/>
  <c r="B353" i="4"/>
  <c r="B352" i="4"/>
  <c r="B351" i="4"/>
  <c r="B350" i="4"/>
  <c r="B349" i="4"/>
  <c r="B348" i="4"/>
  <c r="B347" i="4"/>
  <c r="B346" i="4"/>
  <c r="B345" i="4"/>
  <c r="B344" i="4"/>
  <c r="B343" i="4"/>
  <c r="B342" i="4"/>
  <c r="B341" i="4"/>
  <c r="B340" i="4"/>
  <c r="B339" i="4"/>
  <c r="B338" i="4"/>
  <c r="B337" i="4"/>
  <c r="B336" i="4"/>
  <c r="B335" i="4"/>
  <c r="B334" i="4"/>
  <c r="B333" i="4"/>
  <c r="B332" i="4"/>
  <c r="B331" i="4"/>
  <c r="B330" i="4"/>
  <c r="B329" i="4"/>
  <c r="B328" i="4"/>
  <c r="B327" i="4"/>
  <c r="B326" i="4"/>
  <c r="B325" i="4"/>
  <c r="B324" i="4"/>
  <c r="B323" i="4"/>
  <c r="B322" i="4"/>
  <c r="B321" i="4"/>
  <c r="B320" i="4"/>
  <c r="B319" i="4"/>
  <c r="B318" i="4"/>
  <c r="B317" i="4"/>
  <c r="B316" i="4"/>
  <c r="B315" i="4"/>
  <c r="B314" i="4"/>
  <c r="B313" i="4"/>
  <c r="B312" i="4"/>
  <c r="B311" i="4"/>
  <c r="B310" i="4"/>
  <c r="B309" i="4"/>
  <c r="B308" i="4"/>
  <c r="B307" i="4"/>
  <c r="B306" i="4"/>
  <c r="B305" i="4"/>
  <c r="B304" i="4"/>
  <c r="B303" i="4"/>
  <c r="B302" i="4"/>
  <c r="B301" i="4"/>
  <c r="B300" i="4"/>
  <c r="B299" i="4"/>
  <c r="B298" i="4"/>
  <c r="B297" i="4"/>
  <c r="B296" i="4"/>
  <c r="B295" i="4"/>
  <c r="B294" i="4"/>
  <c r="B293" i="4"/>
  <c r="B292" i="4"/>
  <c r="B291" i="4"/>
  <c r="B290" i="4"/>
  <c r="B289" i="4"/>
  <c r="B288" i="4"/>
  <c r="B287" i="4"/>
  <c r="B286" i="4"/>
  <c r="B285" i="4"/>
  <c r="B284" i="4"/>
  <c r="B283" i="4"/>
  <c r="B282" i="4"/>
  <c r="B281" i="4"/>
  <c r="B280" i="4"/>
  <c r="B279" i="4"/>
  <c r="B278" i="4"/>
  <c r="B277" i="4"/>
  <c r="B276" i="4"/>
  <c r="B275" i="4"/>
  <c r="B274" i="4"/>
  <c r="B273" i="4"/>
  <c r="B272" i="4"/>
  <c r="B271" i="4"/>
  <c r="B270" i="4"/>
  <c r="B269" i="4"/>
  <c r="B268" i="4"/>
  <c r="B267" i="4"/>
  <c r="B266" i="4"/>
  <c r="B265" i="4"/>
  <c r="B264" i="4"/>
  <c r="B263" i="4"/>
  <c r="B262" i="4"/>
  <c r="B261" i="4"/>
  <c r="B260" i="4"/>
  <c r="B259" i="4"/>
  <c r="B258" i="4"/>
  <c r="B257" i="4"/>
  <c r="B256" i="4"/>
  <c r="B255" i="4"/>
  <c r="B254" i="4"/>
  <c r="B253" i="4"/>
  <c r="B252" i="4"/>
  <c r="B251" i="4"/>
  <c r="B250" i="4"/>
  <c r="B249" i="4"/>
  <c r="B248" i="4"/>
  <c r="B247" i="4"/>
  <c r="B246" i="4"/>
  <c r="B245" i="4"/>
  <c r="B244" i="4"/>
  <c r="B243" i="4"/>
  <c r="B242" i="4"/>
  <c r="B241" i="4"/>
  <c r="B240" i="4"/>
  <c r="B239" i="4"/>
  <c r="B238" i="4"/>
  <c r="B237" i="4"/>
  <c r="B236" i="4"/>
  <c r="B235" i="4"/>
  <c r="B234" i="4"/>
  <c r="B233" i="4"/>
  <c r="B232" i="4"/>
  <c r="B231" i="4"/>
  <c r="B230" i="4"/>
  <c r="B229" i="4"/>
  <c r="B228" i="4"/>
  <c r="B227" i="4"/>
  <c r="B226" i="4"/>
  <c r="B225" i="4"/>
  <c r="B224" i="4"/>
  <c r="B223" i="4"/>
  <c r="B222" i="4"/>
  <c r="B221" i="4"/>
  <c r="B220" i="4"/>
  <c r="B219" i="4"/>
  <c r="B218" i="4"/>
  <c r="B217" i="4"/>
  <c r="B216" i="4"/>
  <c r="B215" i="4"/>
  <c r="B214" i="4"/>
  <c r="B213" i="4"/>
  <c r="B212" i="4"/>
  <c r="B211" i="4"/>
  <c r="B210" i="4"/>
  <c r="B209" i="4"/>
  <c r="B208" i="4"/>
  <c r="B207" i="4"/>
  <c r="B206" i="4"/>
  <c r="B205" i="4"/>
  <c r="B204" i="4"/>
  <c r="B203" i="4"/>
  <c r="B202" i="4"/>
  <c r="B201" i="4"/>
  <c r="B200" i="4"/>
  <c r="B199" i="4"/>
  <c r="B198" i="4"/>
  <c r="B197" i="4"/>
  <c r="B196" i="4"/>
  <c r="B195" i="4"/>
  <c r="B194" i="4"/>
  <c r="B193" i="4"/>
  <c r="B192" i="4"/>
  <c r="B191" i="4"/>
  <c r="B190" i="4"/>
  <c r="B189" i="4"/>
  <c r="B188" i="4"/>
  <c r="B187" i="4"/>
  <c r="B186" i="4"/>
  <c r="B185" i="4"/>
  <c r="B184" i="4"/>
  <c r="B183" i="4"/>
  <c r="B182" i="4"/>
  <c r="B181" i="4"/>
  <c r="B180" i="4"/>
  <c r="B179" i="4"/>
  <c r="B178" i="4"/>
  <c r="B177" i="4"/>
  <c r="B176" i="4"/>
  <c r="B175" i="4"/>
  <c r="B174" i="4"/>
  <c r="B173" i="4"/>
  <c r="B172" i="4"/>
  <c r="B171" i="4"/>
  <c r="B170" i="4"/>
  <c r="B169" i="4"/>
  <c r="B168" i="4"/>
  <c r="B167" i="4"/>
  <c r="B166" i="4"/>
  <c r="B165" i="4"/>
  <c r="B164" i="4"/>
  <c r="B163" i="4"/>
  <c r="B162" i="4"/>
  <c r="B161" i="4"/>
  <c r="B160" i="4"/>
  <c r="B159" i="4"/>
  <c r="B158" i="4"/>
  <c r="B157" i="4"/>
  <c r="B156" i="4"/>
  <c r="B155" i="4"/>
  <c r="B154" i="4"/>
  <c r="B153" i="4"/>
  <c r="B152" i="4"/>
  <c r="B151" i="4"/>
  <c r="B150" i="4"/>
  <c r="B149" i="4"/>
  <c r="B148" i="4"/>
  <c r="B147" i="4"/>
  <c r="B146" i="4"/>
  <c r="B145" i="4"/>
  <c r="B144" i="4"/>
  <c r="B143" i="4"/>
  <c r="B142" i="4"/>
  <c r="B141" i="4"/>
  <c r="B140" i="4"/>
  <c r="B139" i="4"/>
  <c r="B138" i="4"/>
  <c r="B137" i="4"/>
  <c r="B136" i="4"/>
  <c r="B135" i="4"/>
  <c r="B134" i="4"/>
  <c r="B133" i="4"/>
  <c r="B132" i="4"/>
  <c r="B131" i="4"/>
  <c r="B130" i="4"/>
  <c r="B129" i="4"/>
  <c r="B128" i="4"/>
  <c r="B127" i="4"/>
  <c r="B126" i="4"/>
  <c r="B125" i="4"/>
  <c r="B124" i="4"/>
  <c r="B123" i="4"/>
  <c r="B122" i="4"/>
  <c r="B121" i="4"/>
  <c r="B120" i="4"/>
  <c r="B119" i="4"/>
  <c r="B118" i="4"/>
  <c r="B117" i="4"/>
  <c r="B116" i="4"/>
  <c r="B115" i="4"/>
  <c r="B114" i="4"/>
  <c r="B113" i="4"/>
  <c r="B112" i="4"/>
  <c r="B111" i="4"/>
  <c r="B110" i="4"/>
  <c r="B109" i="4"/>
  <c r="B108" i="4"/>
  <c r="B107" i="4"/>
  <c r="B106" i="4"/>
  <c r="B105" i="4"/>
  <c r="B104" i="4"/>
  <c r="B103" i="4"/>
  <c r="B102" i="4"/>
  <c r="B101" i="4"/>
  <c r="B100" i="4"/>
  <c r="B99" i="4"/>
  <c r="B98" i="4"/>
  <c r="B97" i="4"/>
  <c r="B96" i="4"/>
  <c r="B95" i="4"/>
  <c r="B94" i="4"/>
  <c r="B93" i="4"/>
  <c r="B92" i="4"/>
  <c r="B91" i="4"/>
  <c r="B90" i="4"/>
  <c r="B89" i="4"/>
  <c r="B88" i="4"/>
  <c r="B87" i="4"/>
  <c r="B86" i="4"/>
  <c r="B85" i="4"/>
  <c r="B84" i="4"/>
  <c r="B83" i="4"/>
  <c r="B82" i="4"/>
  <c r="B81" i="4"/>
  <c r="B80" i="4"/>
  <c r="B79" i="4"/>
  <c r="B78" i="4"/>
  <c r="B77" i="4"/>
  <c r="B76" i="4"/>
  <c r="B75" i="4"/>
  <c r="B74" i="4"/>
  <c r="B73" i="4"/>
  <c r="B72" i="4"/>
  <c r="B71" i="4"/>
  <c r="B70" i="4"/>
  <c r="B69" i="4"/>
  <c r="B68" i="4"/>
  <c r="B67" i="4"/>
  <c r="B66" i="4"/>
  <c r="B65" i="4"/>
  <c r="B64" i="4"/>
  <c r="B63" i="4"/>
  <c r="B62" i="4"/>
  <c r="B61" i="4"/>
  <c r="B60" i="4"/>
  <c r="B59" i="4"/>
  <c r="B58" i="4"/>
  <c r="B57" i="4"/>
  <c r="B56" i="4"/>
  <c r="B55" i="4"/>
  <c r="B54" i="4"/>
  <c r="B53" i="4"/>
  <c r="B52" i="4"/>
  <c r="B51" i="4"/>
  <c r="B50" i="4"/>
  <c r="B49" i="4"/>
  <c r="B48" i="4"/>
  <c r="B47" i="4"/>
  <c r="B46" i="4"/>
  <c r="B45" i="4"/>
  <c r="B44" i="4"/>
  <c r="B43" i="4"/>
  <c r="B42" i="4"/>
  <c r="B41" i="4"/>
  <c r="B40" i="4"/>
  <c r="B39" i="4"/>
  <c r="B38" i="4"/>
  <c r="B37" i="4"/>
  <c r="B36" i="4"/>
  <c r="B35" i="4"/>
  <c r="B34" i="4"/>
  <c r="B33" i="4"/>
  <c r="B32" i="4"/>
  <c r="B31" i="4"/>
  <c r="B30" i="4"/>
  <c r="B29" i="4"/>
  <c r="B28" i="4"/>
  <c r="B27" i="4"/>
  <c r="B26" i="4"/>
  <c r="B25" i="4"/>
  <c r="B24" i="4"/>
  <c r="B23" i="4"/>
  <c r="B22" i="4"/>
  <c r="B21" i="4"/>
  <c r="B20" i="4"/>
  <c r="B19" i="4"/>
  <c r="B18" i="4"/>
  <c r="B17" i="4"/>
  <c r="B16" i="4"/>
  <c r="B15" i="4"/>
  <c r="B14" i="4"/>
  <c r="D13" i="4"/>
  <c r="E13" i="4" s="1"/>
  <c r="B13" i="4"/>
  <c r="A13" i="4"/>
  <c r="A14" i="4" s="1"/>
  <c r="A15" i="4" s="1"/>
  <c r="A16" i="4" s="1"/>
  <c r="A17" i="4" s="1"/>
  <c r="A18" i="4" s="1"/>
  <c r="A19" i="4" s="1"/>
  <c r="A20" i="4" s="1"/>
  <c r="A21" i="4" s="1"/>
  <c r="A22" i="4" s="1"/>
  <c r="A23" i="4" s="1"/>
  <c r="A24" i="4" s="1"/>
  <c r="A25" i="4" s="1"/>
  <c r="A26" i="4" s="1"/>
  <c r="A27" i="4" s="1"/>
  <c r="A28" i="4" s="1"/>
  <c r="A29" i="4" s="1"/>
  <c r="A30" i="4" s="1"/>
  <c r="A31" i="4" s="1"/>
  <c r="A32" i="4" s="1"/>
  <c r="A33" i="4" s="1"/>
  <c r="A34" i="4" s="1"/>
  <c r="A35" i="4" s="1"/>
  <c r="A36" i="4" s="1"/>
  <c r="A37" i="4" s="1"/>
  <c r="A38" i="4" s="1"/>
  <c r="A39" i="4" s="1"/>
  <c r="A40" i="4" s="1"/>
  <c r="A41" i="4" s="1"/>
  <c r="A42" i="4" s="1"/>
  <c r="A43" i="4" s="1"/>
  <c r="A44" i="4" s="1"/>
  <c r="A45" i="4" s="1"/>
  <c r="A46" i="4" s="1"/>
  <c r="A47" i="4" s="1"/>
  <c r="A48" i="4" s="1"/>
  <c r="A49" i="4" s="1"/>
  <c r="A50" i="4" s="1"/>
  <c r="A51" i="4" s="1"/>
  <c r="A52" i="4" s="1"/>
  <c r="A53" i="4" s="1"/>
  <c r="A54" i="4" s="1"/>
  <c r="A55" i="4" s="1"/>
  <c r="A56" i="4" s="1"/>
  <c r="A57" i="4" s="1"/>
  <c r="A58" i="4" s="1"/>
  <c r="A59" i="4" s="1"/>
  <c r="A60" i="4" s="1"/>
  <c r="A61" i="4" s="1"/>
  <c r="A62" i="4" s="1"/>
  <c r="A63" i="4" s="1"/>
  <c r="A64" i="4" s="1"/>
  <c r="A65" i="4" s="1"/>
  <c r="A66" i="4" s="1"/>
  <c r="A67" i="4" s="1"/>
  <c r="A68" i="4" s="1"/>
  <c r="A69" i="4" s="1"/>
  <c r="A70" i="4" s="1"/>
  <c r="A71" i="4" s="1"/>
  <c r="A72" i="4" s="1"/>
  <c r="A73" i="4" s="1"/>
  <c r="A74" i="4" s="1"/>
  <c r="A75" i="4" s="1"/>
  <c r="A76" i="4" s="1"/>
  <c r="A77" i="4" s="1"/>
  <c r="A78" i="4" s="1"/>
  <c r="A79" i="4" s="1"/>
  <c r="A80" i="4" s="1"/>
  <c r="A81" i="4" s="1"/>
  <c r="A82" i="4" s="1"/>
  <c r="A83" i="4" s="1"/>
  <c r="A84" i="4" s="1"/>
  <c r="A85" i="4" s="1"/>
  <c r="A86" i="4" s="1"/>
  <c r="A87" i="4" s="1"/>
  <c r="A88" i="4" s="1"/>
  <c r="A89" i="4" s="1"/>
  <c r="A90" i="4" s="1"/>
  <c r="A91" i="4" s="1"/>
  <c r="A92" i="4" s="1"/>
  <c r="A93" i="4" s="1"/>
  <c r="A94" i="4" s="1"/>
  <c r="A95" i="4" s="1"/>
  <c r="A96" i="4" s="1"/>
  <c r="A97" i="4" s="1"/>
  <c r="A98" i="4" s="1"/>
  <c r="A99" i="4" s="1"/>
  <c r="A100" i="4" s="1"/>
  <c r="A101" i="4" s="1"/>
  <c r="A102" i="4" s="1"/>
  <c r="A103" i="4" s="1"/>
  <c r="A104" i="4" s="1"/>
  <c r="A105" i="4" s="1"/>
  <c r="A106" i="4" s="1"/>
  <c r="A107" i="4" s="1"/>
  <c r="A108" i="4" s="1"/>
  <c r="A109" i="4" s="1"/>
  <c r="A110" i="4" s="1"/>
  <c r="A111" i="4" s="1"/>
  <c r="A112" i="4" s="1"/>
  <c r="A113" i="4" s="1"/>
  <c r="A114" i="4" s="1"/>
  <c r="A115" i="4" s="1"/>
  <c r="A116" i="4" s="1"/>
  <c r="A117" i="4" s="1"/>
  <c r="A118" i="4" s="1"/>
  <c r="A119" i="4" s="1"/>
  <c r="A120" i="4" s="1"/>
  <c r="A121" i="4" s="1"/>
  <c r="A122" i="4" s="1"/>
  <c r="A123" i="4" s="1"/>
  <c r="A124" i="4" s="1"/>
  <c r="A125" i="4" s="1"/>
  <c r="A126" i="4" s="1"/>
  <c r="A127" i="4" s="1"/>
  <c r="A128" i="4" s="1"/>
  <c r="A129" i="4" s="1"/>
  <c r="A130" i="4" s="1"/>
  <c r="A131" i="4" s="1"/>
  <c r="A132" i="4" s="1"/>
  <c r="A133" i="4" s="1"/>
  <c r="A134" i="4" s="1"/>
  <c r="A135" i="4" s="1"/>
  <c r="A136" i="4" s="1"/>
  <c r="A137" i="4" s="1"/>
  <c r="A138" i="4" s="1"/>
  <c r="A139" i="4" s="1"/>
  <c r="A140" i="4" s="1"/>
  <c r="A141" i="4" s="1"/>
  <c r="A142" i="4" s="1"/>
  <c r="A143" i="4" s="1"/>
  <c r="A144" i="4" s="1"/>
  <c r="A145" i="4" s="1"/>
  <c r="A146" i="4" s="1"/>
  <c r="A147" i="4" s="1"/>
  <c r="A148" i="4" s="1"/>
  <c r="A149" i="4" s="1"/>
  <c r="A150" i="4" s="1"/>
  <c r="A151" i="4" s="1"/>
  <c r="A152" i="4" s="1"/>
  <c r="A153" i="4" s="1"/>
  <c r="A154" i="4" s="1"/>
  <c r="A155" i="4" s="1"/>
  <c r="A156" i="4" s="1"/>
  <c r="A157" i="4" s="1"/>
  <c r="A158" i="4" s="1"/>
  <c r="A159" i="4" s="1"/>
  <c r="A160" i="4" s="1"/>
  <c r="A161" i="4" s="1"/>
  <c r="A162" i="4" s="1"/>
  <c r="A163" i="4" s="1"/>
  <c r="A164" i="4" s="1"/>
  <c r="A165" i="4" s="1"/>
  <c r="A166" i="4" s="1"/>
  <c r="A167" i="4" s="1"/>
  <c r="A168" i="4" s="1"/>
  <c r="A169" i="4" s="1"/>
  <c r="A170" i="4" s="1"/>
  <c r="A171" i="4" s="1"/>
  <c r="A172" i="4" s="1"/>
  <c r="A173" i="4" s="1"/>
  <c r="A174" i="4" s="1"/>
  <c r="A175" i="4" s="1"/>
  <c r="A176" i="4" s="1"/>
  <c r="A177" i="4" s="1"/>
  <c r="A178" i="4" s="1"/>
  <c r="A179" i="4" s="1"/>
  <c r="A180" i="4" s="1"/>
  <c r="A181" i="4" s="1"/>
  <c r="A182" i="4" s="1"/>
  <c r="A183" i="4" s="1"/>
  <c r="A184" i="4" s="1"/>
  <c r="A185" i="4" s="1"/>
  <c r="A186" i="4" s="1"/>
  <c r="A187" i="4" s="1"/>
  <c r="A188" i="4" s="1"/>
  <c r="A189" i="4" s="1"/>
  <c r="A190" i="4" s="1"/>
  <c r="A191" i="4" s="1"/>
  <c r="A192" i="4" s="1"/>
  <c r="A193" i="4" s="1"/>
  <c r="A194" i="4" s="1"/>
  <c r="A195" i="4" s="1"/>
  <c r="A196" i="4" s="1"/>
  <c r="A197" i="4" s="1"/>
  <c r="A198" i="4" s="1"/>
  <c r="A199" i="4" s="1"/>
  <c r="A200" i="4" s="1"/>
  <c r="A201" i="4" s="1"/>
  <c r="A202" i="4" s="1"/>
  <c r="A203" i="4" s="1"/>
  <c r="A204" i="4" s="1"/>
  <c r="A205" i="4" s="1"/>
  <c r="A206" i="4" s="1"/>
  <c r="A207" i="4" s="1"/>
  <c r="A208" i="4" s="1"/>
  <c r="A209" i="4" s="1"/>
  <c r="A210" i="4" s="1"/>
  <c r="A211" i="4" s="1"/>
  <c r="A212" i="4" s="1"/>
  <c r="A213" i="4" s="1"/>
  <c r="A214" i="4" s="1"/>
  <c r="A215" i="4" s="1"/>
  <c r="A216" i="4" s="1"/>
  <c r="A217" i="4" s="1"/>
  <c r="A218" i="4" s="1"/>
  <c r="A219" i="4" s="1"/>
  <c r="A220" i="4" s="1"/>
  <c r="A221" i="4" s="1"/>
  <c r="A222" i="4" s="1"/>
  <c r="A223" i="4" s="1"/>
  <c r="A224" i="4" s="1"/>
  <c r="A225" i="4" s="1"/>
  <c r="A226" i="4" s="1"/>
  <c r="A227" i="4" s="1"/>
  <c r="A228" i="4" s="1"/>
  <c r="A229" i="4" s="1"/>
  <c r="A230" i="4" s="1"/>
  <c r="A231" i="4" s="1"/>
  <c r="A232" i="4" s="1"/>
  <c r="A233" i="4" s="1"/>
  <c r="A234" i="4" s="1"/>
  <c r="A235" i="4" s="1"/>
  <c r="A236" i="4" s="1"/>
  <c r="A237" i="4" s="1"/>
  <c r="A238" i="4" s="1"/>
  <c r="A239" i="4" s="1"/>
  <c r="A240" i="4" s="1"/>
  <c r="A241" i="4" s="1"/>
  <c r="A242" i="4" s="1"/>
  <c r="A243" i="4" s="1"/>
  <c r="A244" i="4" s="1"/>
  <c r="A245" i="4" s="1"/>
  <c r="A246" i="4" s="1"/>
  <c r="A247" i="4" s="1"/>
  <c r="A248" i="4" s="1"/>
  <c r="A249" i="4" s="1"/>
  <c r="A250" i="4" s="1"/>
  <c r="A251" i="4" s="1"/>
  <c r="A252" i="4" s="1"/>
  <c r="A253" i="4" s="1"/>
  <c r="A254" i="4" s="1"/>
  <c r="A255" i="4" s="1"/>
  <c r="A256" i="4" s="1"/>
  <c r="A257" i="4" s="1"/>
  <c r="A258" i="4" s="1"/>
  <c r="A259" i="4" s="1"/>
  <c r="A260" i="4" s="1"/>
  <c r="A261" i="4" s="1"/>
  <c r="A262" i="4" s="1"/>
  <c r="A263" i="4" s="1"/>
  <c r="A264" i="4" s="1"/>
  <c r="A265" i="4" s="1"/>
  <c r="A266" i="4" s="1"/>
  <c r="A267" i="4" s="1"/>
  <c r="A268" i="4" s="1"/>
  <c r="A269" i="4" s="1"/>
  <c r="A270" i="4" s="1"/>
  <c r="A271" i="4" s="1"/>
  <c r="A272" i="4" s="1"/>
  <c r="A273" i="4" s="1"/>
  <c r="A274" i="4" s="1"/>
  <c r="A275" i="4" s="1"/>
  <c r="A276" i="4" s="1"/>
  <c r="A277" i="4" s="1"/>
  <c r="A278" i="4" s="1"/>
  <c r="A279" i="4" s="1"/>
  <c r="A280" i="4" s="1"/>
  <c r="A281" i="4" s="1"/>
  <c r="A282" i="4" s="1"/>
  <c r="A283" i="4" s="1"/>
  <c r="A284" i="4" s="1"/>
  <c r="A285" i="4" s="1"/>
  <c r="A286" i="4" s="1"/>
  <c r="A287" i="4" s="1"/>
  <c r="A288" i="4" s="1"/>
  <c r="A289" i="4" s="1"/>
  <c r="A290" i="4" s="1"/>
  <c r="A291" i="4" s="1"/>
  <c r="A292" i="4" s="1"/>
  <c r="A293" i="4" s="1"/>
  <c r="A294" i="4" s="1"/>
  <c r="A295" i="4" s="1"/>
  <c r="A296" i="4" s="1"/>
  <c r="A297" i="4" s="1"/>
  <c r="A298" i="4" s="1"/>
  <c r="A299" i="4" s="1"/>
  <c r="A300" i="4" s="1"/>
  <c r="A301" i="4" s="1"/>
  <c r="A302" i="4" s="1"/>
  <c r="A303" i="4" s="1"/>
  <c r="A304" i="4" s="1"/>
  <c r="A305" i="4" s="1"/>
  <c r="A306" i="4" s="1"/>
  <c r="A307" i="4" s="1"/>
  <c r="A308" i="4" s="1"/>
  <c r="A309" i="4" s="1"/>
  <c r="A310" i="4" s="1"/>
  <c r="A311" i="4" s="1"/>
  <c r="A312" i="4" s="1"/>
  <c r="A313" i="4" s="1"/>
  <c r="A314" i="4" s="1"/>
  <c r="A315" i="4" s="1"/>
  <c r="A316" i="4" s="1"/>
  <c r="A317" i="4" s="1"/>
  <c r="A318" i="4" s="1"/>
  <c r="A319" i="4" s="1"/>
  <c r="A320" i="4" s="1"/>
  <c r="A321" i="4" s="1"/>
  <c r="A322" i="4" s="1"/>
  <c r="A323" i="4" s="1"/>
  <c r="A324" i="4" s="1"/>
  <c r="A325" i="4" s="1"/>
  <c r="A326" i="4" s="1"/>
  <c r="A327" i="4" s="1"/>
  <c r="A328" i="4" s="1"/>
  <c r="A329" i="4" s="1"/>
  <c r="A330" i="4" s="1"/>
  <c r="A331" i="4" s="1"/>
  <c r="A332" i="4" s="1"/>
  <c r="A333" i="4" s="1"/>
  <c r="A334" i="4" s="1"/>
  <c r="A335" i="4" s="1"/>
  <c r="A336" i="4" s="1"/>
  <c r="A337" i="4" s="1"/>
  <c r="A338" i="4" s="1"/>
  <c r="A339" i="4" s="1"/>
  <c r="A340" i="4" s="1"/>
  <c r="A341" i="4" s="1"/>
  <c r="A342" i="4" s="1"/>
  <c r="A343" i="4" s="1"/>
  <c r="A344" i="4" s="1"/>
  <c r="A345" i="4" s="1"/>
  <c r="A346" i="4" s="1"/>
  <c r="A347" i="4" s="1"/>
  <c r="A348" i="4" s="1"/>
  <c r="A349" i="4" s="1"/>
  <c r="A350" i="4" s="1"/>
  <c r="A351" i="4" s="1"/>
  <c r="A352" i="4" s="1"/>
  <c r="A353" i="4" s="1"/>
  <c r="A354" i="4" s="1"/>
  <c r="A355" i="4" s="1"/>
  <c r="A356" i="4" s="1"/>
  <c r="A357" i="4" s="1"/>
  <c r="A358" i="4" s="1"/>
  <c r="A359" i="4" s="1"/>
  <c r="A360" i="4" s="1"/>
  <c r="A361" i="4" s="1"/>
  <c r="A362" i="4" s="1"/>
  <c r="A363" i="4" s="1"/>
  <c r="A364" i="4" s="1"/>
  <c r="A365" i="4" s="1"/>
  <c r="A366" i="4" s="1"/>
  <c r="A367" i="4" s="1"/>
  <c r="A368" i="4" s="1"/>
  <c r="A369" i="4" s="1"/>
  <c r="A370" i="4" s="1"/>
  <c r="A371" i="4" s="1"/>
  <c r="A372" i="4" s="1"/>
  <c r="D7" i="4"/>
  <c r="C3" i="1"/>
  <c r="G372" i="2"/>
  <c r="G371" i="2"/>
  <c r="G370" i="2"/>
  <c r="G369" i="2"/>
  <c r="G368" i="2"/>
  <c r="G367" i="2"/>
  <c r="G366" i="2"/>
  <c r="G365" i="2"/>
  <c r="G364" i="2"/>
  <c r="G363" i="2"/>
  <c r="G362" i="2"/>
  <c r="G361" i="2"/>
  <c r="G360" i="2"/>
  <c r="G359" i="2"/>
  <c r="G358" i="2"/>
  <c r="G357" i="2"/>
  <c r="G356" i="2"/>
  <c r="G355" i="2"/>
  <c r="G354" i="2"/>
  <c r="G353" i="2"/>
  <c r="G352" i="2"/>
  <c r="G351" i="2"/>
  <c r="G350" i="2"/>
  <c r="G349" i="2"/>
  <c r="G348" i="2"/>
  <c r="G347" i="2"/>
  <c r="G346" i="2"/>
  <c r="G345" i="2"/>
  <c r="G344" i="2"/>
  <c r="G343" i="2"/>
  <c r="G342" i="2"/>
  <c r="G341" i="2"/>
  <c r="G340" i="2"/>
  <c r="G339" i="2"/>
  <c r="G338" i="2"/>
  <c r="G337" i="2"/>
  <c r="G336" i="2"/>
  <c r="G335" i="2"/>
  <c r="G334" i="2"/>
  <c r="G333" i="2"/>
  <c r="G332" i="2"/>
  <c r="G331" i="2"/>
  <c r="G330" i="2"/>
  <c r="G329" i="2"/>
  <c r="G328" i="2"/>
  <c r="G327" i="2"/>
  <c r="G326" i="2"/>
  <c r="G325" i="2"/>
  <c r="G324" i="2"/>
  <c r="G323" i="2"/>
  <c r="G322" i="2"/>
  <c r="G321" i="2"/>
  <c r="G320" i="2"/>
  <c r="G319" i="2"/>
  <c r="G318" i="2"/>
  <c r="G317" i="2"/>
  <c r="G316" i="2"/>
  <c r="G315" i="2"/>
  <c r="G314" i="2"/>
  <c r="G313" i="2"/>
  <c r="G312" i="2"/>
  <c r="G311" i="2"/>
  <c r="G310" i="2"/>
  <c r="G309" i="2"/>
  <c r="G308" i="2"/>
  <c r="G307" i="2"/>
  <c r="G306" i="2"/>
  <c r="G305" i="2"/>
  <c r="G304" i="2"/>
  <c r="G303" i="2"/>
  <c r="G302" i="2"/>
  <c r="G301" i="2"/>
  <c r="G300" i="2"/>
  <c r="G299" i="2"/>
  <c r="G298" i="2"/>
  <c r="G297" i="2"/>
  <c r="G296" i="2"/>
  <c r="G295" i="2"/>
  <c r="G294" i="2"/>
  <c r="G293" i="2"/>
  <c r="G292" i="2"/>
  <c r="G291" i="2"/>
  <c r="G290" i="2"/>
  <c r="G289" i="2"/>
  <c r="G288" i="2"/>
  <c r="G287" i="2"/>
  <c r="G286" i="2"/>
  <c r="G285" i="2"/>
  <c r="G284" i="2"/>
  <c r="G283" i="2"/>
  <c r="G282" i="2"/>
  <c r="G281" i="2"/>
  <c r="G280" i="2"/>
  <c r="G279" i="2"/>
  <c r="G278" i="2"/>
  <c r="G277" i="2"/>
  <c r="G276" i="2"/>
  <c r="G275" i="2"/>
  <c r="G274" i="2"/>
  <c r="G273" i="2"/>
  <c r="G272" i="2"/>
  <c r="G271" i="2"/>
  <c r="G270" i="2"/>
  <c r="G269" i="2"/>
  <c r="G268" i="2"/>
  <c r="G267" i="2"/>
  <c r="G266" i="2"/>
  <c r="G265" i="2"/>
  <c r="G264" i="2"/>
  <c r="G263" i="2"/>
  <c r="G262" i="2"/>
  <c r="G261" i="2"/>
  <c r="G260" i="2"/>
  <c r="G259" i="2"/>
  <c r="G258" i="2"/>
  <c r="G257" i="2"/>
  <c r="G256" i="2"/>
  <c r="G255" i="2"/>
  <c r="G254" i="2"/>
  <c r="G253" i="2"/>
  <c r="D7" i="2"/>
  <c r="D13" i="2"/>
  <c r="D8" i="1" a="1"/>
  <c r="C8" i="1" a="1"/>
  <c r="D7" i="1" a="1"/>
  <c r="C28" i="1" a="1"/>
  <c r="D29" i="1" a="1"/>
  <c r="D28" i="1" a="1"/>
  <c r="D6" i="1" a="1"/>
  <c r="C6" i="1" a="1"/>
  <c r="C30" i="1" a="1"/>
  <c r="C7" i="1" a="1"/>
  <c r="C29" i="1" a="1"/>
  <c r="D30" i="1" a="1"/>
  <c r="D30" i="1" l="1"/>
  <c r="C29" i="1"/>
  <c r="C7" i="1"/>
  <c r="C30" i="1"/>
  <c r="C6" i="1"/>
  <c r="D6" i="1"/>
  <c r="D28" i="1"/>
  <c r="D29" i="1"/>
  <c r="C28" i="1"/>
  <c r="D7" i="1"/>
  <c r="C8" i="1"/>
  <c r="D8" i="1"/>
  <c r="A3" i="1"/>
  <c r="F13" i="4"/>
  <c r="G13" i="4" s="1"/>
  <c r="H13" i="4" s="1"/>
  <c r="E14" i="6"/>
  <c r="F14" i="6"/>
  <c r="E13" i="2"/>
  <c r="A13" i="2"/>
  <c r="B13" i="2"/>
  <c r="B25" i="2"/>
  <c r="B37" i="2"/>
  <c r="B22" i="2"/>
  <c r="B17" i="2"/>
  <c r="B14" i="2"/>
  <c r="B372" i="2"/>
  <c r="B371" i="2"/>
  <c r="B370" i="2"/>
  <c r="B369" i="2"/>
  <c r="B368" i="2"/>
  <c r="B367" i="2"/>
  <c r="B366" i="2"/>
  <c r="B365" i="2"/>
  <c r="B364" i="2"/>
  <c r="B363" i="2"/>
  <c r="B362" i="2"/>
  <c r="B361" i="2"/>
  <c r="B360" i="2"/>
  <c r="B359" i="2"/>
  <c r="B358" i="2"/>
  <c r="B357" i="2"/>
  <c r="B356" i="2"/>
  <c r="B355" i="2"/>
  <c r="B354" i="2"/>
  <c r="B353" i="2"/>
  <c r="B352" i="2"/>
  <c r="B351" i="2"/>
  <c r="B350" i="2"/>
  <c r="B349" i="2"/>
  <c r="B348" i="2"/>
  <c r="B347" i="2"/>
  <c r="B346" i="2"/>
  <c r="B345" i="2"/>
  <c r="B344" i="2"/>
  <c r="B343" i="2"/>
  <c r="B342" i="2"/>
  <c r="B341" i="2"/>
  <c r="B340" i="2"/>
  <c r="B339" i="2"/>
  <c r="B338" i="2"/>
  <c r="B337" i="2"/>
  <c r="B336" i="2"/>
  <c r="B335" i="2"/>
  <c r="B334" i="2"/>
  <c r="B333" i="2"/>
  <c r="B332" i="2"/>
  <c r="B331" i="2"/>
  <c r="B330" i="2"/>
  <c r="B329" i="2"/>
  <c r="B328" i="2"/>
  <c r="B327" i="2"/>
  <c r="B326" i="2"/>
  <c r="B325" i="2"/>
  <c r="B324" i="2"/>
  <c r="B323" i="2"/>
  <c r="B322" i="2"/>
  <c r="B321" i="2"/>
  <c r="B320" i="2"/>
  <c r="B319" i="2"/>
  <c r="B318" i="2"/>
  <c r="B317" i="2"/>
  <c r="B316" i="2"/>
  <c r="B315" i="2"/>
  <c r="B314" i="2"/>
  <c r="B313" i="2"/>
  <c r="B312" i="2"/>
  <c r="B311" i="2"/>
  <c r="B310" i="2"/>
  <c r="B309" i="2"/>
  <c r="B308" i="2"/>
  <c r="B307" i="2"/>
  <c r="B306" i="2"/>
  <c r="B305" i="2"/>
  <c r="B304" i="2"/>
  <c r="B303" i="2"/>
  <c r="B302" i="2"/>
  <c r="B301" i="2"/>
  <c r="B300" i="2"/>
  <c r="B299" i="2"/>
  <c r="B298" i="2"/>
  <c r="B297" i="2"/>
  <c r="B296" i="2"/>
  <c r="B295" i="2"/>
  <c r="B294" i="2"/>
  <c r="B293" i="2"/>
  <c r="B292" i="2"/>
  <c r="B291" i="2"/>
  <c r="B290" i="2"/>
  <c r="B289" i="2"/>
  <c r="B288" i="2"/>
  <c r="B287" i="2"/>
  <c r="B286" i="2"/>
  <c r="B285" i="2"/>
  <c r="B284" i="2"/>
  <c r="B283" i="2"/>
  <c r="B282" i="2"/>
  <c r="B281" i="2"/>
  <c r="B280" i="2"/>
  <c r="B279" i="2"/>
  <c r="B278" i="2"/>
  <c r="B277" i="2"/>
  <c r="B276" i="2"/>
  <c r="B275" i="2"/>
  <c r="B274" i="2"/>
  <c r="B273" i="2"/>
  <c r="B272" i="2"/>
  <c r="B271" i="2"/>
  <c r="B270" i="2"/>
  <c r="B269" i="2"/>
  <c r="B268" i="2"/>
  <c r="B267" i="2"/>
  <c r="B266" i="2"/>
  <c r="B265" i="2"/>
  <c r="B264" i="2"/>
  <c r="B263" i="2"/>
  <c r="B262" i="2"/>
  <c r="B261" i="2"/>
  <c r="B260" i="2"/>
  <c r="B259" i="2"/>
  <c r="B258" i="2"/>
  <c r="B257" i="2"/>
  <c r="B256" i="2"/>
  <c r="B255" i="2"/>
  <c r="B254" i="2"/>
  <c r="B253" i="2"/>
  <c r="B252" i="2"/>
  <c r="B251" i="2"/>
  <c r="B250" i="2"/>
  <c r="B249" i="2"/>
  <c r="B248" i="2"/>
  <c r="B247" i="2"/>
  <c r="B246" i="2"/>
  <c r="B245" i="2"/>
  <c r="B244" i="2"/>
  <c r="B243" i="2"/>
  <c r="B242" i="2"/>
  <c r="B241" i="2"/>
  <c r="B240" i="2"/>
  <c r="B239" i="2"/>
  <c r="B238" i="2"/>
  <c r="B237" i="2"/>
  <c r="B236" i="2"/>
  <c r="B235" i="2"/>
  <c r="B234" i="2"/>
  <c r="B233" i="2"/>
  <c r="B232" i="2"/>
  <c r="B231" i="2"/>
  <c r="B230" i="2"/>
  <c r="B229" i="2"/>
  <c r="B228" i="2"/>
  <c r="B227" i="2"/>
  <c r="B226" i="2"/>
  <c r="B225" i="2"/>
  <c r="B224" i="2"/>
  <c r="B223" i="2"/>
  <c r="B222" i="2"/>
  <c r="B221" i="2"/>
  <c r="B220" i="2"/>
  <c r="B219" i="2"/>
  <c r="B218" i="2"/>
  <c r="B217" i="2"/>
  <c r="B216" i="2"/>
  <c r="B215" i="2"/>
  <c r="B214" i="2"/>
  <c r="B213" i="2"/>
  <c r="B212" i="2"/>
  <c r="B211" i="2"/>
  <c r="B210" i="2"/>
  <c r="B209" i="2"/>
  <c r="B208" i="2"/>
  <c r="B207" i="2"/>
  <c r="B206" i="2"/>
  <c r="B205" i="2"/>
  <c r="B204" i="2"/>
  <c r="B203" i="2"/>
  <c r="B202" i="2"/>
  <c r="B201" i="2"/>
  <c r="B200" i="2"/>
  <c r="B199" i="2"/>
  <c r="B198" i="2"/>
  <c r="B197" i="2"/>
  <c r="B196" i="2"/>
  <c r="B195" i="2"/>
  <c r="B194" i="2"/>
  <c r="B193" i="2"/>
  <c r="B192" i="2"/>
  <c r="B191" i="2"/>
  <c r="B190" i="2"/>
  <c r="B189" i="2"/>
  <c r="B188" i="2"/>
  <c r="B187" i="2"/>
  <c r="B186" i="2"/>
  <c r="B185" i="2"/>
  <c r="B184" i="2"/>
  <c r="B183" i="2"/>
  <c r="B182" i="2"/>
  <c r="B181" i="2"/>
  <c r="B180" i="2"/>
  <c r="B179" i="2"/>
  <c r="B178" i="2"/>
  <c r="B177" i="2"/>
  <c r="B176" i="2"/>
  <c r="B175" i="2"/>
  <c r="B174" i="2"/>
  <c r="B173" i="2"/>
  <c r="B172" i="2"/>
  <c r="B171" i="2"/>
  <c r="B170" i="2"/>
  <c r="B169" i="2"/>
  <c r="B168" i="2"/>
  <c r="B167" i="2"/>
  <c r="B166" i="2"/>
  <c r="B165" i="2"/>
  <c r="B164" i="2"/>
  <c r="B163" i="2"/>
  <c r="B162" i="2"/>
  <c r="B161" i="2"/>
  <c r="B160" i="2"/>
  <c r="B159" i="2"/>
  <c r="B158" i="2"/>
  <c r="B157" i="2"/>
  <c r="B156" i="2"/>
  <c r="B155" i="2"/>
  <c r="B154" i="2"/>
  <c r="B153" i="2"/>
  <c r="B152" i="2"/>
  <c r="B151" i="2"/>
  <c r="B150" i="2"/>
  <c r="B149" i="2"/>
  <c r="B148" i="2"/>
  <c r="B147" i="2"/>
  <c r="B146" i="2"/>
  <c r="B145" i="2"/>
  <c r="B144" i="2"/>
  <c r="B143" i="2"/>
  <c r="B142" i="2"/>
  <c r="B141" i="2"/>
  <c r="B140" i="2"/>
  <c r="B139" i="2"/>
  <c r="B138" i="2"/>
  <c r="B137" i="2"/>
  <c r="B136" i="2"/>
  <c r="B135" i="2"/>
  <c r="B134" i="2"/>
  <c r="B133" i="2"/>
  <c r="B132" i="2"/>
  <c r="B131" i="2"/>
  <c r="B130" i="2"/>
  <c r="B129" i="2"/>
  <c r="B128" i="2"/>
  <c r="B127" i="2"/>
  <c r="B126" i="2"/>
  <c r="B125" i="2"/>
  <c r="B124" i="2"/>
  <c r="B123" i="2"/>
  <c r="B122" i="2"/>
  <c r="B121" i="2"/>
  <c r="B120" i="2"/>
  <c r="B119" i="2"/>
  <c r="B118" i="2"/>
  <c r="B117" i="2"/>
  <c r="B116" i="2"/>
  <c r="B115" i="2"/>
  <c r="B114" i="2"/>
  <c r="B113" i="2"/>
  <c r="B112" i="2"/>
  <c r="B111" i="2"/>
  <c r="B110" i="2"/>
  <c r="B109" i="2"/>
  <c r="B108" i="2"/>
  <c r="B107" i="2"/>
  <c r="B106" i="2"/>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6" i="2"/>
  <c r="B35" i="2"/>
  <c r="B34" i="2"/>
  <c r="B33" i="2"/>
  <c r="B32" i="2"/>
  <c r="B31" i="2"/>
  <c r="B30" i="2"/>
  <c r="B29" i="2"/>
  <c r="B28" i="2"/>
  <c r="B27" i="2"/>
  <c r="B26" i="2"/>
  <c r="B24" i="2"/>
  <c r="B23" i="2"/>
  <c r="B21" i="2"/>
  <c r="B20" i="2"/>
  <c r="B19" i="2"/>
  <c r="B18" i="2"/>
  <c r="B16" i="2"/>
  <c r="B15" i="2"/>
  <c r="D5" i="1"/>
  <c r="C5" i="1"/>
  <c r="G14" i="6" l="1"/>
  <c r="F13" i="2"/>
  <c r="G13" i="2" s="1"/>
  <c r="H13" i="2" s="1"/>
  <c r="D14" i="4"/>
  <c r="E14" i="4" s="1"/>
  <c r="I13" i="4"/>
  <c r="A14" i="2"/>
  <c r="C14" i="1" a="1"/>
  <c r="C24" i="1" a="1"/>
  <c r="D25" i="1" a="1"/>
  <c r="C15" i="1" a="1"/>
  <c r="D24" i="1" a="1"/>
  <c r="C25" i="1" a="1"/>
  <c r="D19" i="1" a="1"/>
  <c r="D13" i="1" a="1"/>
  <c r="C19" i="1" a="1"/>
  <c r="C11" i="1" a="1"/>
  <c r="C13" i="1" a="1"/>
  <c r="C23" i="1" a="1"/>
  <c r="C12" i="1" a="1"/>
  <c r="C20" i="1" a="1"/>
  <c r="D23" i="1" a="1"/>
  <c r="D12" i="1" a="1"/>
  <c r="D20" i="1" a="1"/>
  <c r="D18" i="1" a="1"/>
  <c r="D11" i="1" a="1"/>
  <c r="D14" i="1" a="1"/>
  <c r="C18" i="1" a="1"/>
  <c r="D15" i="1" a="1"/>
  <c r="D15" i="1" l="1"/>
  <c r="C18" i="1"/>
  <c r="D14" i="1"/>
  <c r="D11" i="1"/>
  <c r="D18" i="1"/>
  <c r="D20" i="1"/>
  <c r="D12" i="1"/>
  <c r="D23" i="1"/>
  <c r="C20" i="1"/>
  <c r="C12" i="1"/>
  <c r="C23" i="1"/>
  <c r="C13" i="1"/>
  <c r="C11" i="1"/>
  <c r="C19" i="1"/>
  <c r="D13" i="1"/>
  <c r="D19" i="1"/>
  <c r="C25" i="1"/>
  <c r="D24" i="1"/>
  <c r="C15" i="1"/>
  <c r="D25" i="1"/>
  <c r="C24" i="1"/>
  <c r="C14" i="1"/>
  <c r="H14" i="6"/>
  <c r="F14" i="4"/>
  <c r="G14" i="4" s="1"/>
  <c r="A15" i="2"/>
  <c r="D14" i="2"/>
  <c r="I13" i="2"/>
  <c r="I14" i="6" l="1"/>
  <c r="D15" i="6"/>
  <c r="E14" i="2"/>
  <c r="F14" i="2"/>
  <c r="A16" i="2"/>
  <c r="E15" i="6" l="1"/>
  <c r="F15" i="6"/>
  <c r="A17" i="2"/>
  <c r="H14" i="4"/>
  <c r="G14" i="2"/>
  <c r="G15" i="6" l="1"/>
  <c r="A18" i="2"/>
  <c r="H14" i="2"/>
  <c r="I14" i="2" s="1"/>
  <c r="D15" i="4"/>
  <c r="E15" i="4" s="1"/>
  <c r="I14" i="4"/>
  <c r="H15" i="6" l="1"/>
  <c r="F15" i="4"/>
  <c r="G15" i="4" s="1"/>
  <c r="A19" i="2"/>
  <c r="D15" i="2"/>
  <c r="I15" i="6" l="1"/>
  <c r="D16" i="6"/>
  <c r="E15" i="2"/>
  <c r="F15" i="2"/>
  <c r="A20" i="2"/>
  <c r="E16" i="6" l="1"/>
  <c r="F16" i="6"/>
  <c r="G15" i="2"/>
  <c r="H15" i="2" s="1"/>
  <c r="A21" i="2"/>
  <c r="H15" i="4"/>
  <c r="G16" i="6" l="1"/>
  <c r="A22" i="2"/>
  <c r="D16" i="2"/>
  <c r="I15" i="2"/>
  <c r="D16" i="4"/>
  <c r="E16" i="4" s="1"/>
  <c r="I15" i="4"/>
  <c r="H16" i="6" l="1"/>
  <c r="E16" i="2"/>
  <c r="F16" i="4"/>
  <c r="G16" i="4" s="1"/>
  <c r="F16" i="2"/>
  <c r="A23" i="2"/>
  <c r="I16" i="6" l="1"/>
  <c r="D17" i="6"/>
  <c r="A24" i="2"/>
  <c r="G16" i="2"/>
  <c r="E17" i="6" l="1"/>
  <c r="G17" i="6" s="1"/>
  <c r="H17" i="6" s="1"/>
  <c r="F17" i="6"/>
  <c r="A25" i="2"/>
  <c r="H16" i="2"/>
  <c r="H16" i="4"/>
  <c r="I17" i="6" l="1"/>
  <c r="D18" i="6"/>
  <c r="A26" i="2"/>
  <c r="D17" i="2"/>
  <c r="I16" i="2"/>
  <c r="D17" i="4"/>
  <c r="E17" i="4" s="1"/>
  <c r="I16" i="4"/>
  <c r="E18" i="6" l="1"/>
  <c r="F18" i="6"/>
  <c r="E17" i="2"/>
  <c r="F17" i="4"/>
  <c r="G17" i="4" s="1"/>
  <c r="F17" i="2"/>
  <c r="A27" i="2"/>
  <c r="G18" i="6" l="1"/>
  <c r="H18" i="6" s="1"/>
  <c r="D19" i="6" s="1"/>
  <c r="A28" i="2"/>
  <c r="G17" i="2"/>
  <c r="I18" i="6" l="1"/>
  <c r="E19" i="6"/>
  <c r="F19" i="6"/>
  <c r="A29" i="2"/>
  <c r="H17" i="4"/>
  <c r="H17" i="2"/>
  <c r="G19" i="6" l="1"/>
  <c r="H19" i="6" s="1"/>
  <c r="I19" i="6" s="1"/>
  <c r="A30" i="2"/>
  <c r="D18" i="4"/>
  <c r="E18" i="4" s="1"/>
  <c r="I17" i="4"/>
  <c r="D18" i="2"/>
  <c r="I17" i="2"/>
  <c r="D20" i="6" l="1"/>
  <c r="E20" i="6" s="1"/>
  <c r="E18" i="2"/>
  <c r="F18" i="4"/>
  <c r="G18" i="4" s="1"/>
  <c r="F18" i="2"/>
  <c r="A31" i="2"/>
  <c r="F20" i="6" l="1"/>
  <c r="G20" i="6" s="1"/>
  <c r="H20" i="6" s="1"/>
  <c r="A32" i="2"/>
  <c r="G18" i="2"/>
  <c r="I20" i="6" l="1"/>
  <c r="D21" i="6"/>
  <c r="A33" i="2"/>
  <c r="H18" i="4"/>
  <c r="H18" i="2"/>
  <c r="E21" i="6" l="1"/>
  <c r="F21" i="6"/>
  <c r="A34" i="2"/>
  <c r="D19" i="4"/>
  <c r="E19" i="4" s="1"/>
  <c r="I18" i="4"/>
  <c r="D19" i="2"/>
  <c r="I18" i="2"/>
  <c r="G21" i="6" l="1"/>
  <c r="H21" i="6" s="1"/>
  <c r="I21" i="6" s="1"/>
  <c r="E19" i="2"/>
  <c r="F19" i="4"/>
  <c r="G19" i="4" s="1"/>
  <c r="F19" i="2"/>
  <c r="A35" i="2"/>
  <c r="D22" i="6" l="1"/>
  <c r="F22" i="6" s="1"/>
  <c r="A36" i="2"/>
  <c r="G19" i="2"/>
  <c r="E22" i="6" l="1"/>
  <c r="G22" i="6" s="1"/>
  <c r="H22" i="6" s="1"/>
  <c r="D23" i="6" s="1"/>
  <c r="A37" i="2"/>
  <c r="H19" i="4"/>
  <c r="H19" i="2"/>
  <c r="I22" i="6" l="1"/>
  <c r="E23" i="6"/>
  <c r="F23" i="6"/>
  <c r="A38" i="2"/>
  <c r="D20" i="4"/>
  <c r="E20" i="4" s="1"/>
  <c r="I19" i="4"/>
  <c r="D20" i="2"/>
  <c r="I19" i="2"/>
  <c r="G23" i="6" l="1"/>
  <c r="H23" i="6" s="1"/>
  <c r="I23" i="6" s="1"/>
  <c r="E20" i="2"/>
  <c r="F20" i="4"/>
  <c r="F20" i="2"/>
  <c r="A39" i="2"/>
  <c r="D24" i="6" l="1"/>
  <c r="E24" i="6" s="1"/>
  <c r="G20" i="4"/>
  <c r="A40" i="2"/>
  <c r="G20" i="2"/>
  <c r="F24" i="6" l="1"/>
  <c r="G24" i="6" s="1"/>
  <c r="H24" i="6" s="1"/>
  <c r="D25" i="6" s="1"/>
  <c r="A41" i="2"/>
  <c r="H20" i="4"/>
  <c r="H20" i="2"/>
  <c r="I24" i="6" l="1"/>
  <c r="E25" i="6"/>
  <c r="F25" i="6"/>
  <c r="A42" i="2"/>
  <c r="D21" i="4"/>
  <c r="E21" i="4" s="1"/>
  <c r="I20" i="4"/>
  <c r="I20" i="2"/>
  <c r="D21" i="2"/>
  <c r="G25" i="6" l="1"/>
  <c r="H25" i="6" s="1"/>
  <c r="I25" i="6" s="1"/>
  <c r="E21" i="2"/>
  <c r="F21" i="4"/>
  <c r="F21" i="2"/>
  <c r="A43" i="2"/>
  <c r="D26" i="6" l="1"/>
  <c r="E26" i="6" s="1"/>
  <c r="G21" i="4"/>
  <c r="A44" i="2"/>
  <c r="G21" i="2"/>
  <c r="F26" i="6" l="1"/>
  <c r="G26" i="6" s="1"/>
  <c r="H26" i="6" s="1"/>
  <c r="A45" i="2"/>
  <c r="H21" i="4"/>
  <c r="H21" i="2"/>
  <c r="I26" i="6" l="1"/>
  <c r="D27" i="6"/>
  <c r="E27" i="6" s="1"/>
  <c r="A46" i="2"/>
  <c r="D22" i="4"/>
  <c r="E22" i="4" s="1"/>
  <c r="I21" i="4"/>
  <c r="D22" i="2"/>
  <c r="I21" i="2"/>
  <c r="F27" i="6" l="1"/>
  <c r="G27" i="6" s="1"/>
  <c r="H27" i="6" s="1"/>
  <c r="D28" i="6" s="1"/>
  <c r="E22" i="2"/>
  <c r="F22" i="4"/>
  <c r="F22" i="2"/>
  <c r="A47" i="2"/>
  <c r="I27" i="6" l="1"/>
  <c r="G22" i="4"/>
  <c r="E28" i="6"/>
  <c r="F28" i="6"/>
  <c r="A48" i="2"/>
  <c r="G22" i="2"/>
  <c r="G28" i="6" l="1"/>
  <c r="H28" i="6" s="1"/>
  <c r="I28" i="6" s="1"/>
  <c r="A49" i="2"/>
  <c r="H22" i="4"/>
  <c r="H22" i="2"/>
  <c r="D29" i="6" l="1"/>
  <c r="E29" i="6" s="1"/>
  <c r="A50" i="2"/>
  <c r="D23" i="4"/>
  <c r="E23" i="4" s="1"/>
  <c r="I22" i="4"/>
  <c r="D23" i="2"/>
  <c r="I22" i="2"/>
  <c r="F29" i="6" l="1"/>
  <c r="G29" i="6" s="1"/>
  <c r="H29" i="6" s="1"/>
  <c r="I29" i="6" s="1"/>
  <c r="E23" i="2"/>
  <c r="F23" i="4"/>
  <c r="F23" i="2"/>
  <c r="A51" i="2"/>
  <c r="D30" i="6" l="1"/>
  <c r="E30" i="6" s="1"/>
  <c r="G23" i="4"/>
  <c r="A52" i="2"/>
  <c r="G23" i="2"/>
  <c r="F30" i="6" l="1"/>
  <c r="A53" i="2"/>
  <c r="H23" i="4"/>
  <c r="H23" i="2"/>
  <c r="G30" i="6" l="1"/>
  <c r="A54" i="2"/>
  <c r="I23" i="4"/>
  <c r="D24" i="4"/>
  <c r="E24" i="4" s="1"/>
  <c r="D24" i="2"/>
  <c r="I23" i="2"/>
  <c r="H30" i="6" l="1"/>
  <c r="E24" i="2"/>
  <c r="F24" i="4"/>
  <c r="F24" i="2"/>
  <c r="A55" i="2"/>
  <c r="I30" i="6" l="1"/>
  <c r="D31" i="6"/>
  <c r="G24" i="4"/>
  <c r="A56" i="2"/>
  <c r="G24" i="2"/>
  <c r="E31" i="6" l="1"/>
  <c r="F31" i="6"/>
  <c r="A57" i="2"/>
  <c r="H24" i="4"/>
  <c r="H24" i="2"/>
  <c r="G31" i="6" l="1"/>
  <c r="H31" i="6" s="1"/>
  <c r="I31" i="6" s="1"/>
  <c r="A58" i="2"/>
  <c r="I24" i="4"/>
  <c r="D25" i="4"/>
  <c r="E25" i="4" s="1"/>
  <c r="I24" i="2"/>
  <c r="D25" i="2"/>
  <c r="D32" i="6" l="1"/>
  <c r="E32" i="6" s="1"/>
  <c r="E25" i="2"/>
  <c r="F25" i="4"/>
  <c r="F25" i="2"/>
  <c r="A59" i="2"/>
  <c r="F32" i="6" l="1"/>
  <c r="G32" i="6"/>
  <c r="H32" i="6" s="1"/>
  <c r="I32" i="6" s="1"/>
  <c r="G25" i="4"/>
  <c r="A60" i="2"/>
  <c r="G25" i="2"/>
  <c r="D33" i="6" l="1"/>
  <c r="F33" i="6" s="1"/>
  <c r="A61" i="2"/>
  <c r="H25" i="4"/>
  <c r="H25" i="2"/>
  <c r="E33" i="6" l="1"/>
  <c r="G33" i="6" s="1"/>
  <c r="H33" i="6" s="1"/>
  <c r="I33" i="6" s="1"/>
  <c r="A62" i="2"/>
  <c r="D26" i="4"/>
  <c r="E26" i="4" s="1"/>
  <c r="I25" i="4"/>
  <c r="D26" i="2"/>
  <c r="I25" i="2"/>
  <c r="D34" i="6" l="1"/>
  <c r="E34" i="6" s="1"/>
  <c r="F34" i="6"/>
  <c r="E26" i="2"/>
  <c r="F26" i="4"/>
  <c r="F26" i="2"/>
  <c r="A63" i="2"/>
  <c r="G26" i="4" l="1"/>
  <c r="G34" i="6"/>
  <c r="H34" i="6" s="1"/>
  <c r="A64" i="2"/>
  <c r="G26" i="2"/>
  <c r="I34" i="6" l="1"/>
  <c r="D35" i="6"/>
  <c r="A65" i="2"/>
  <c r="H26" i="4"/>
  <c r="H26" i="2"/>
  <c r="E35" i="6" l="1"/>
  <c r="F35" i="6"/>
  <c r="A66" i="2"/>
  <c r="D27" i="4"/>
  <c r="E27" i="4" s="1"/>
  <c r="I26" i="4"/>
  <c r="D27" i="2"/>
  <c r="I26" i="2"/>
  <c r="G35" i="6" l="1"/>
  <c r="H35" i="6" s="1"/>
  <c r="E27" i="2"/>
  <c r="F27" i="4"/>
  <c r="F27" i="2"/>
  <c r="A67" i="2"/>
  <c r="G27" i="4" l="1"/>
  <c r="I35" i="6"/>
  <c r="D36" i="6"/>
  <c r="A68" i="2"/>
  <c r="G27" i="2"/>
  <c r="E36" i="6" l="1"/>
  <c r="F36" i="6"/>
  <c r="A69" i="2"/>
  <c r="H27" i="4"/>
  <c r="H27" i="2"/>
  <c r="G36" i="6" l="1"/>
  <c r="H36" i="6" s="1"/>
  <c r="A70" i="2"/>
  <c r="D28" i="4"/>
  <c r="E28" i="4" s="1"/>
  <c r="I27" i="4"/>
  <c r="D28" i="2"/>
  <c r="I27" i="2"/>
  <c r="I36" i="6" l="1"/>
  <c r="D37" i="6"/>
  <c r="E28" i="2"/>
  <c r="F28" i="4"/>
  <c r="F28" i="2"/>
  <c r="A71" i="2"/>
  <c r="G28" i="4" l="1"/>
  <c r="E37" i="6"/>
  <c r="F37" i="6"/>
  <c r="A72" i="2"/>
  <c r="G28" i="2"/>
  <c r="G37" i="6" l="1"/>
  <c r="H37" i="6" s="1"/>
  <c r="A73" i="2"/>
  <c r="H28" i="4"/>
  <c r="H28" i="2"/>
  <c r="I37" i="6" l="1"/>
  <c r="D38" i="6"/>
  <c r="A74" i="2"/>
  <c r="D29" i="4"/>
  <c r="E29" i="4" s="1"/>
  <c r="I28" i="4"/>
  <c r="I28" i="2"/>
  <c r="D29" i="2"/>
  <c r="E38" i="6" l="1"/>
  <c r="F38" i="6"/>
  <c r="E29" i="2"/>
  <c r="F29" i="4"/>
  <c r="F29" i="2"/>
  <c r="A75" i="2"/>
  <c r="G29" i="4" l="1"/>
  <c r="G38" i="6"/>
  <c r="H38" i="6" s="1"/>
  <c r="A76" i="2"/>
  <c r="G29" i="2"/>
  <c r="I38" i="6" l="1"/>
  <c r="D39" i="6"/>
  <c r="A77" i="2"/>
  <c r="H29" i="4"/>
  <c r="H29" i="2"/>
  <c r="E39" i="6" l="1"/>
  <c r="F39" i="6"/>
  <c r="A78" i="2"/>
  <c r="D30" i="4"/>
  <c r="E30" i="4" s="1"/>
  <c r="I29" i="4"/>
  <c r="I29" i="2"/>
  <c r="D30" i="2"/>
  <c r="G39" i="6" l="1"/>
  <c r="H39" i="6" s="1"/>
  <c r="E30" i="2"/>
  <c r="F30" i="4"/>
  <c r="F30" i="2"/>
  <c r="A79" i="2"/>
  <c r="G30" i="4" l="1"/>
  <c r="I39" i="6"/>
  <c r="D40" i="6"/>
  <c r="A80" i="2"/>
  <c r="G30" i="2"/>
  <c r="F40" i="6" l="1"/>
  <c r="E40" i="6"/>
  <c r="G40" i="6" s="1"/>
  <c r="H40" i="6" s="1"/>
  <c r="A81" i="2"/>
  <c r="H30" i="4"/>
  <c r="H30" i="2"/>
  <c r="I40" i="6" l="1"/>
  <c r="D41" i="6"/>
  <c r="A82" i="2"/>
  <c r="D31" i="4"/>
  <c r="E31" i="4" s="1"/>
  <c r="I30" i="4"/>
  <c r="I30" i="2"/>
  <c r="D31" i="2"/>
  <c r="F41" i="6" l="1"/>
  <c r="E41" i="6"/>
  <c r="E31" i="2"/>
  <c r="F31" i="4"/>
  <c r="F31" i="2"/>
  <c r="A83" i="2"/>
  <c r="G41" i="6" l="1"/>
  <c r="H41" i="6" s="1"/>
  <c r="I41" i="6" s="1"/>
  <c r="G31" i="4"/>
  <c r="A84" i="2"/>
  <c r="G31" i="2"/>
  <c r="D42" i="6" l="1"/>
  <c r="F42" i="6" s="1"/>
  <c r="E42" i="6"/>
  <c r="A85" i="2"/>
  <c r="H31" i="4"/>
  <c r="H31" i="2"/>
  <c r="G42" i="6" l="1"/>
  <c r="A86" i="2"/>
  <c r="D32" i="4"/>
  <c r="E32" i="4" s="1"/>
  <c r="I31" i="4"/>
  <c r="I31" i="2"/>
  <c r="D32" i="2"/>
  <c r="H42" i="6" l="1"/>
  <c r="E32" i="2"/>
  <c r="F32" i="4"/>
  <c r="F32" i="2"/>
  <c r="A87" i="2"/>
  <c r="D43" i="6" l="1"/>
  <c r="I42" i="6"/>
  <c r="G32" i="4"/>
  <c r="A88" i="2"/>
  <c r="G32" i="2"/>
  <c r="H32" i="4" l="1"/>
  <c r="F43" i="6"/>
  <c r="E43" i="6"/>
  <c r="G43" i="6" s="1"/>
  <c r="H43" i="6" s="1"/>
  <c r="D44" i="6" s="1"/>
  <c r="F44" i="6" s="1"/>
  <c r="A89" i="2"/>
  <c r="D33" i="4"/>
  <c r="E33" i="4" s="1"/>
  <c r="I32" i="4"/>
  <c r="H32" i="2"/>
  <c r="E44" i="6" l="1"/>
  <c r="G44" i="6" s="1"/>
  <c r="H44" i="6" s="1"/>
  <c r="I44" i="6" s="1"/>
  <c r="I43" i="6"/>
  <c r="F33" i="4"/>
  <c r="A90" i="2"/>
  <c r="D33" i="2"/>
  <c r="I32" i="2"/>
  <c r="D45" i="6" l="1"/>
  <c r="F45" i="6" s="1"/>
  <c r="G33" i="4"/>
  <c r="E33" i="2"/>
  <c r="F33" i="2"/>
  <c r="A91" i="2"/>
  <c r="E45" i="6" l="1"/>
  <c r="G45" i="6" s="1"/>
  <c r="H45" i="6" s="1"/>
  <c r="I45" i="6" s="1"/>
  <c r="H33" i="4"/>
  <c r="I33" i="4" s="1"/>
  <c r="A92" i="2"/>
  <c r="G33" i="2"/>
  <c r="D46" i="6" l="1"/>
  <c r="D34" i="4"/>
  <c r="E34" i="4" s="1"/>
  <c r="F46" i="6"/>
  <c r="E46" i="6"/>
  <c r="G46" i="6" s="1"/>
  <c r="H46" i="6" s="1"/>
  <c r="A93" i="2"/>
  <c r="H33" i="2"/>
  <c r="F34" i="4" l="1"/>
  <c r="I46" i="6"/>
  <c r="D47" i="6"/>
  <c r="A94" i="2"/>
  <c r="I33" i="2"/>
  <c r="D34" i="2"/>
  <c r="G34" i="4" l="1"/>
  <c r="H34" i="4" s="1"/>
  <c r="F47" i="6"/>
  <c r="E47" i="6"/>
  <c r="G47" i="6" s="1"/>
  <c r="H47" i="6" s="1"/>
  <c r="E34" i="2"/>
  <c r="F34" i="2"/>
  <c r="A95" i="2"/>
  <c r="I34" i="4" l="1"/>
  <c r="D35" i="4"/>
  <c r="E35" i="4" s="1"/>
  <c r="I47" i="6"/>
  <c r="D48" i="6"/>
  <c r="A96" i="2"/>
  <c r="G34" i="2"/>
  <c r="F35" i="4" l="1"/>
  <c r="G35" i="4" s="1"/>
  <c r="F48" i="6"/>
  <c r="E48" i="6"/>
  <c r="G48" i="6" s="1"/>
  <c r="H48" i="6" s="1"/>
  <c r="A97" i="2"/>
  <c r="H34" i="2"/>
  <c r="H35" i="4" l="1"/>
  <c r="D49" i="6"/>
  <c r="I48" i="6"/>
  <c r="A98" i="2"/>
  <c r="D35" i="2"/>
  <c r="I34" i="2"/>
  <c r="I35" i="4" l="1"/>
  <c r="D36" i="4"/>
  <c r="E36" i="4" s="1"/>
  <c r="F49" i="6"/>
  <c r="E49" i="6"/>
  <c r="G49" i="6" s="1"/>
  <c r="H49" i="6" s="1"/>
  <c r="E35" i="2"/>
  <c r="F35" i="2"/>
  <c r="A99" i="2"/>
  <c r="F36" i="4" l="1"/>
  <c r="D50" i="6"/>
  <c r="I49" i="6"/>
  <c r="A100" i="2"/>
  <c r="G35" i="2"/>
  <c r="G36" i="4" l="1"/>
  <c r="H36" i="4" s="1"/>
  <c r="F50" i="6"/>
  <c r="E50" i="6"/>
  <c r="A101" i="2"/>
  <c r="H35" i="2"/>
  <c r="G50" i="6" l="1"/>
  <c r="H50" i="6" s="1"/>
  <c r="D51" i="6" s="1"/>
  <c r="I36" i="4"/>
  <c r="D37" i="4"/>
  <c r="A102" i="2"/>
  <c r="D36" i="2"/>
  <c r="I35" i="2"/>
  <c r="I50" i="6" l="1"/>
  <c r="E37" i="4"/>
  <c r="F37" i="4"/>
  <c r="F51" i="6"/>
  <c r="E51" i="6"/>
  <c r="E36" i="2"/>
  <c r="F36" i="2"/>
  <c r="A103" i="2"/>
  <c r="G51" i="6" l="1"/>
  <c r="H51" i="6" s="1"/>
  <c r="D52" i="6" s="1"/>
  <c r="G37" i="4"/>
  <c r="A104" i="2"/>
  <c r="G36" i="2"/>
  <c r="I51" i="6" l="1"/>
  <c r="H37" i="4"/>
  <c r="F52" i="6"/>
  <c r="E52" i="6"/>
  <c r="G52" i="6" s="1"/>
  <c r="H52" i="6" s="1"/>
  <c r="A105" i="2"/>
  <c r="H36" i="2"/>
  <c r="D38" i="4" l="1"/>
  <c r="I37" i="4"/>
  <c r="D53" i="6"/>
  <c r="I52" i="6"/>
  <c r="A106" i="2"/>
  <c r="D37" i="2"/>
  <c r="I36" i="2"/>
  <c r="E38" i="4" l="1"/>
  <c r="F38" i="4"/>
  <c r="F53" i="6"/>
  <c r="E53" i="6"/>
  <c r="E37" i="2"/>
  <c r="F37" i="2"/>
  <c r="A107" i="2"/>
  <c r="G38" i="4" l="1"/>
  <c r="G53" i="6"/>
  <c r="H53" i="6" s="1"/>
  <c r="I53" i="6" s="1"/>
  <c r="A108" i="2"/>
  <c r="G37" i="2"/>
  <c r="H38" i="4" l="1"/>
  <c r="D54" i="6"/>
  <c r="F54" i="6" s="1"/>
  <c r="A109" i="2"/>
  <c r="H37" i="2"/>
  <c r="D39" i="4" l="1"/>
  <c r="I38" i="4"/>
  <c r="E54" i="6"/>
  <c r="G54" i="6" s="1"/>
  <c r="H54" i="6" s="1"/>
  <c r="D55" i="6" s="1"/>
  <c r="A110" i="2"/>
  <c r="I37" i="2"/>
  <c r="D38" i="2"/>
  <c r="F39" i="4" l="1"/>
  <c r="E39" i="4"/>
  <c r="I54" i="6"/>
  <c r="F55" i="6"/>
  <c r="E55" i="6"/>
  <c r="G55" i="6" s="1"/>
  <c r="H55" i="6" s="1"/>
  <c r="E38" i="2"/>
  <c r="F38" i="2"/>
  <c r="A111" i="2"/>
  <c r="G39" i="4" l="1"/>
  <c r="D56" i="6"/>
  <c r="I55" i="6"/>
  <c r="A112" i="2"/>
  <c r="G38" i="2"/>
  <c r="H39" i="4" l="1"/>
  <c r="F56" i="6"/>
  <c r="E56" i="6"/>
  <c r="G56" i="6" s="1"/>
  <c r="H56" i="6" s="1"/>
  <c r="A113" i="2"/>
  <c r="H38" i="2"/>
  <c r="D40" i="4" l="1"/>
  <c r="I39" i="4"/>
  <c r="I56" i="6"/>
  <c r="D57" i="6"/>
  <c r="A114" i="2"/>
  <c r="I38" i="2"/>
  <c r="D39" i="2"/>
  <c r="F40" i="4" l="1"/>
  <c r="E40" i="4"/>
  <c r="F57" i="6"/>
  <c r="E57" i="6"/>
  <c r="E39" i="2"/>
  <c r="F39" i="2"/>
  <c r="A115" i="2"/>
  <c r="G40" i="4" l="1"/>
  <c r="G57" i="6"/>
  <c r="H57" i="6" s="1"/>
  <c r="I57" i="6" s="1"/>
  <c r="A116" i="2"/>
  <c r="G39" i="2"/>
  <c r="H40" i="4" l="1"/>
  <c r="D58" i="6"/>
  <c r="F58" i="6" s="1"/>
  <c r="A117" i="2"/>
  <c r="H39" i="2"/>
  <c r="D41" i="4" l="1"/>
  <c r="I40" i="4"/>
  <c r="E58" i="6"/>
  <c r="G58" i="6" s="1"/>
  <c r="H58" i="6" s="1"/>
  <c r="A118" i="2"/>
  <c r="D40" i="2"/>
  <c r="I39" i="2"/>
  <c r="E41" i="4" l="1"/>
  <c r="F41" i="4"/>
  <c r="D59" i="6"/>
  <c r="E59" i="6" s="1"/>
  <c r="I58" i="6"/>
  <c r="E40" i="2"/>
  <c r="F40" i="2"/>
  <c r="A119" i="2"/>
  <c r="F59" i="6" l="1"/>
  <c r="G59" i="6" s="1"/>
  <c r="H59" i="6" s="1"/>
  <c r="G41" i="4"/>
  <c r="A120" i="2"/>
  <c r="G40" i="2"/>
  <c r="I59" i="6" l="1"/>
  <c r="D60" i="6"/>
  <c r="H41" i="4"/>
  <c r="F60" i="6"/>
  <c r="E60" i="6"/>
  <c r="A121" i="2"/>
  <c r="H40" i="2"/>
  <c r="D42" i="4" l="1"/>
  <c r="I41" i="4"/>
  <c r="G60" i="6"/>
  <c r="H60" i="6" s="1"/>
  <c r="I60" i="6" s="1"/>
  <c r="A122" i="2"/>
  <c r="D41" i="2"/>
  <c r="I40" i="2"/>
  <c r="F42" i="4" l="1"/>
  <c r="E42" i="4"/>
  <c r="D61" i="6"/>
  <c r="F61" i="6" s="1"/>
  <c r="E41" i="2"/>
  <c r="F41" i="2"/>
  <c r="A123" i="2"/>
  <c r="G42" i="4" l="1"/>
  <c r="E61" i="6"/>
  <c r="G61" i="6" s="1"/>
  <c r="H61" i="6" s="1"/>
  <c r="I61" i="6" s="1"/>
  <c r="A124" i="2"/>
  <c r="G41" i="2"/>
  <c r="H42" i="4" l="1"/>
  <c r="D62" i="6"/>
  <c r="F62" i="6" s="1"/>
  <c r="A125" i="2"/>
  <c r="H41" i="2"/>
  <c r="I42" i="4" l="1"/>
  <c r="D43" i="4"/>
  <c r="E62" i="6"/>
  <c r="G62" i="6" s="1"/>
  <c r="H62" i="6" s="1"/>
  <c r="I62" i="6" s="1"/>
  <c r="A126" i="2"/>
  <c r="D42" i="2"/>
  <c r="I41" i="2"/>
  <c r="E43" i="4" l="1"/>
  <c r="F43" i="4"/>
  <c r="D63" i="6"/>
  <c r="F63" i="6" s="1"/>
  <c r="E42" i="2"/>
  <c r="F42" i="2"/>
  <c r="A127" i="2"/>
  <c r="G43" i="4" l="1"/>
  <c r="E63" i="6"/>
  <c r="G63" i="6" s="1"/>
  <c r="H63" i="6" s="1"/>
  <c r="D64" i="6" s="1"/>
  <c r="A128" i="2"/>
  <c r="G42" i="2"/>
  <c r="H43" i="4" l="1"/>
  <c r="I63" i="6"/>
  <c r="F64" i="6"/>
  <c r="E64" i="6"/>
  <c r="A129" i="2"/>
  <c r="H42" i="2"/>
  <c r="D44" i="4" l="1"/>
  <c r="I43" i="4"/>
  <c r="G64" i="6"/>
  <c r="H64" i="6" s="1"/>
  <c r="I64" i="6" s="1"/>
  <c r="A130" i="2"/>
  <c r="I42" i="2"/>
  <c r="D43" i="2"/>
  <c r="D65" i="6" l="1"/>
  <c r="F65" i="6" s="1"/>
  <c r="E44" i="4"/>
  <c r="F44" i="4"/>
  <c r="E43" i="2"/>
  <c r="F43" i="2"/>
  <c r="A131" i="2"/>
  <c r="E65" i="6" l="1"/>
  <c r="G65" i="6" s="1"/>
  <c r="H65" i="6" s="1"/>
  <c r="I65" i="6" s="1"/>
  <c r="G44" i="4"/>
  <c r="A132" i="2"/>
  <c r="G43" i="2"/>
  <c r="H44" i="4" l="1"/>
  <c r="D66" i="6"/>
  <c r="F66" i="6" s="1"/>
  <c r="A133" i="2"/>
  <c r="H43" i="2"/>
  <c r="E66" i="6" l="1"/>
  <c r="D45" i="4"/>
  <c r="I44" i="4"/>
  <c r="G66" i="6"/>
  <c r="H66" i="6" s="1"/>
  <c r="I66" i="6" s="1"/>
  <c r="A134" i="2"/>
  <c r="D44" i="2"/>
  <c r="I43" i="2"/>
  <c r="E45" i="4" l="1"/>
  <c r="F45" i="4"/>
  <c r="D67" i="6"/>
  <c r="F67" i="6" s="1"/>
  <c r="E44" i="2"/>
  <c r="F44" i="2"/>
  <c r="A135" i="2"/>
  <c r="E67" i="6" l="1"/>
  <c r="G67" i="6" s="1"/>
  <c r="H67" i="6" s="1"/>
  <c r="D68" i="6" s="1"/>
  <c r="G45" i="4"/>
  <c r="A136" i="2"/>
  <c r="G44" i="2"/>
  <c r="I67" i="6" l="1"/>
  <c r="H45" i="4"/>
  <c r="F68" i="6"/>
  <c r="E68" i="6"/>
  <c r="A137" i="2"/>
  <c r="H44" i="2"/>
  <c r="I45" i="4" l="1"/>
  <c r="D46" i="4"/>
  <c r="G68" i="6"/>
  <c r="H68" i="6" s="1"/>
  <c r="D69" i="6" s="1"/>
  <c r="A138" i="2"/>
  <c r="D45" i="2"/>
  <c r="I44" i="2"/>
  <c r="I68" i="6" l="1"/>
  <c r="E46" i="4"/>
  <c r="F46" i="4"/>
  <c r="F69" i="6"/>
  <c r="E69" i="6"/>
  <c r="G69" i="6" s="1"/>
  <c r="H69" i="6" s="1"/>
  <c r="E45" i="2"/>
  <c r="F45" i="2"/>
  <c r="A139" i="2"/>
  <c r="G46" i="4" l="1"/>
  <c r="I69" i="6"/>
  <c r="D70" i="6"/>
  <c r="A140" i="2"/>
  <c r="G45" i="2"/>
  <c r="H46" i="4" l="1"/>
  <c r="F70" i="6"/>
  <c r="E70" i="6"/>
  <c r="G70" i="6" s="1"/>
  <c r="H70" i="6" s="1"/>
  <c r="A141" i="2"/>
  <c r="H45" i="2"/>
  <c r="I46" i="4" l="1"/>
  <c r="D47" i="4"/>
  <c r="I70" i="6"/>
  <c r="D71" i="6"/>
  <c r="A142" i="2"/>
  <c r="D46" i="2"/>
  <c r="I45" i="2"/>
  <c r="E47" i="4" l="1"/>
  <c r="F47" i="4"/>
  <c r="F71" i="6"/>
  <c r="E71" i="6"/>
  <c r="G71" i="6" s="1"/>
  <c r="H71" i="6" s="1"/>
  <c r="E46" i="2"/>
  <c r="F46" i="2"/>
  <c r="A143" i="2"/>
  <c r="G47" i="4" l="1"/>
  <c r="I71" i="6"/>
  <c r="D72" i="6"/>
  <c r="A144" i="2"/>
  <c r="G46" i="2"/>
  <c r="H46" i="2" s="1"/>
  <c r="D47" i="2" s="1"/>
  <c r="H47" i="4" l="1"/>
  <c r="F72" i="6"/>
  <c r="E72" i="6"/>
  <c r="E47" i="2"/>
  <c r="F47" i="2"/>
  <c r="A145" i="2"/>
  <c r="I46" i="2"/>
  <c r="I47" i="4" l="1"/>
  <c r="D48" i="4"/>
  <c r="G72" i="6"/>
  <c r="A146" i="2"/>
  <c r="G47" i="2"/>
  <c r="H47" i="2" s="1"/>
  <c r="D48" i="2" s="1"/>
  <c r="F48" i="4" l="1"/>
  <c r="E48" i="4"/>
  <c r="H72" i="6"/>
  <c r="E48" i="2"/>
  <c r="F48" i="2"/>
  <c r="A147" i="2"/>
  <c r="I47" i="2"/>
  <c r="G48" i="4" l="1"/>
  <c r="I72" i="6"/>
  <c r="D73" i="6"/>
  <c r="A148" i="2"/>
  <c r="G48" i="2"/>
  <c r="H48" i="2" s="1"/>
  <c r="I48" i="2" s="1"/>
  <c r="H48" i="4" l="1"/>
  <c r="F73" i="6"/>
  <c r="E73" i="6"/>
  <c r="D49" i="2"/>
  <c r="A149" i="2"/>
  <c r="I48" i="4" l="1"/>
  <c r="D49" i="4"/>
  <c r="G73" i="6"/>
  <c r="E49" i="2"/>
  <c r="F49" i="2"/>
  <c r="A150" i="2"/>
  <c r="E49" i="4" l="1"/>
  <c r="F49" i="4"/>
  <c r="H73" i="6"/>
  <c r="G49" i="2"/>
  <c r="H49" i="2" s="1"/>
  <c r="I49" i="2" s="1"/>
  <c r="A151" i="2"/>
  <c r="G49" i="4" l="1"/>
  <c r="D74" i="6"/>
  <c r="I73" i="6"/>
  <c r="D50" i="2"/>
  <c r="F50" i="2" s="1"/>
  <c r="A152" i="2"/>
  <c r="H49" i="4" l="1"/>
  <c r="D50" i="4" s="1"/>
  <c r="F50" i="4" s="1"/>
  <c r="I49" i="4"/>
  <c r="E50" i="4"/>
  <c r="E74" i="6"/>
  <c r="F74" i="6"/>
  <c r="E50" i="2"/>
  <c r="G50" i="2" s="1"/>
  <c r="H50" i="2" s="1"/>
  <c r="A153" i="2"/>
  <c r="G50" i="4" l="1"/>
  <c r="G74" i="6"/>
  <c r="I50" i="2"/>
  <c r="D51" i="2"/>
  <c r="A154" i="2"/>
  <c r="H50" i="4" l="1"/>
  <c r="H74" i="6"/>
  <c r="E51" i="2"/>
  <c r="F51" i="2"/>
  <c r="A155" i="2"/>
  <c r="I50" i="4" l="1"/>
  <c r="D51" i="4"/>
  <c r="I74" i="6"/>
  <c r="D75" i="6"/>
  <c r="G51" i="2"/>
  <c r="H51" i="2" s="1"/>
  <c r="A156" i="2"/>
  <c r="E51" i="4" l="1"/>
  <c r="F51" i="4"/>
  <c r="F75" i="6"/>
  <c r="E75" i="6"/>
  <c r="I51" i="2"/>
  <c r="D52" i="2"/>
  <c r="A157" i="2"/>
  <c r="G51" i="4" l="1"/>
  <c r="G75" i="6"/>
  <c r="E52" i="2"/>
  <c r="F52" i="2"/>
  <c r="A158" i="2"/>
  <c r="H51" i="4" l="1"/>
  <c r="H75" i="6"/>
  <c r="G52" i="2"/>
  <c r="H52" i="2" s="1"/>
  <c r="A159" i="2"/>
  <c r="I51" i="4" l="1"/>
  <c r="D52" i="4"/>
  <c r="D76" i="6"/>
  <c r="I75" i="6"/>
  <c r="D53" i="2"/>
  <c r="I52" i="2"/>
  <c r="A160" i="2"/>
  <c r="E52" i="4" l="1"/>
  <c r="F52" i="4"/>
  <c r="F76" i="6"/>
  <c r="E76" i="6"/>
  <c r="F53" i="2"/>
  <c r="E53" i="2"/>
  <c r="G53" i="2" s="1"/>
  <c r="H53" i="2" s="1"/>
  <c r="A161" i="2"/>
  <c r="G52" i="4" l="1"/>
  <c r="G76" i="6"/>
  <c r="D54" i="2"/>
  <c r="I53" i="2"/>
  <c r="A162" i="2"/>
  <c r="H52" i="4" l="1"/>
  <c r="H76" i="6"/>
  <c r="F54" i="2"/>
  <c r="E54" i="2"/>
  <c r="A163" i="2"/>
  <c r="D53" i="4" l="1"/>
  <c r="I52" i="4"/>
  <c r="I76" i="6"/>
  <c r="D77" i="6"/>
  <c r="G54" i="2"/>
  <c r="H54" i="2" s="1"/>
  <c r="A164" i="2"/>
  <c r="F53" i="4" l="1"/>
  <c r="E53" i="4"/>
  <c r="E77" i="6"/>
  <c r="F77" i="6"/>
  <c r="D55" i="2"/>
  <c r="I54" i="2"/>
  <c r="A165" i="2"/>
  <c r="G53" i="4" l="1"/>
  <c r="G77" i="6"/>
  <c r="F55" i="2"/>
  <c r="E55" i="2"/>
  <c r="G55" i="2" s="1"/>
  <c r="H55" i="2" s="1"/>
  <c r="A166" i="2"/>
  <c r="H53" i="4" l="1"/>
  <c r="H77" i="6"/>
  <c r="I55" i="2"/>
  <c r="D56" i="2"/>
  <c r="A167" i="2"/>
  <c r="D54" i="4" l="1"/>
  <c r="I53" i="4"/>
  <c r="D78" i="6"/>
  <c r="I77" i="6"/>
  <c r="F56" i="2"/>
  <c r="E56" i="2"/>
  <c r="A168" i="2"/>
  <c r="F54" i="4" l="1"/>
  <c r="E54" i="4"/>
  <c r="F78" i="6"/>
  <c r="E78" i="6"/>
  <c r="G78" i="6" s="1"/>
  <c r="H78" i="6" s="1"/>
  <c r="G56" i="2"/>
  <c r="H56" i="2" s="1"/>
  <c r="A169" i="2"/>
  <c r="G54" i="4" l="1"/>
  <c r="D79" i="6"/>
  <c r="I78" i="6"/>
  <c r="I56" i="2"/>
  <c r="D57" i="2"/>
  <c r="A170" i="2"/>
  <c r="H54" i="4" l="1"/>
  <c r="F79" i="6"/>
  <c r="E79" i="6"/>
  <c r="G79" i="6" s="1"/>
  <c r="H79" i="6" s="1"/>
  <c r="F57" i="2"/>
  <c r="E57" i="2"/>
  <c r="A171" i="2"/>
  <c r="I54" i="4" l="1"/>
  <c r="D55" i="4"/>
  <c r="I79" i="6"/>
  <c r="D80" i="6"/>
  <c r="G57" i="2"/>
  <c r="H57" i="2" s="1"/>
  <c r="A172" i="2"/>
  <c r="E55" i="4" l="1"/>
  <c r="F55" i="4"/>
  <c r="E80" i="6"/>
  <c r="G80" i="6" s="1"/>
  <c r="H80" i="6" s="1"/>
  <c r="F80" i="6"/>
  <c r="D58" i="2"/>
  <c r="I57" i="2"/>
  <c r="A173" i="2"/>
  <c r="G55" i="4" l="1"/>
  <c r="I80" i="6"/>
  <c r="D81" i="6"/>
  <c r="F58" i="2"/>
  <c r="E58" i="2"/>
  <c r="A174" i="2"/>
  <c r="H55" i="4" l="1"/>
  <c r="G58" i="2"/>
  <c r="H58" i="2" s="1"/>
  <c r="I58" i="2" s="1"/>
  <c r="F81" i="6"/>
  <c r="E81" i="6"/>
  <c r="A175" i="2"/>
  <c r="D56" i="4" l="1"/>
  <c r="I55" i="4"/>
  <c r="G81" i="6"/>
  <c r="H81" i="6" s="1"/>
  <c r="D82" i="6" s="1"/>
  <c r="D59" i="2"/>
  <c r="F59" i="2" s="1"/>
  <c r="F73" i="4"/>
  <c r="E73" i="4"/>
  <c r="G73" i="4" s="1"/>
  <c r="A176" i="2"/>
  <c r="E59" i="2" l="1"/>
  <c r="E56" i="4"/>
  <c r="F56" i="4"/>
  <c r="I81" i="6"/>
  <c r="E82" i="6"/>
  <c r="F82" i="6"/>
  <c r="G59" i="2"/>
  <c r="H59" i="2" s="1"/>
  <c r="A177" i="2"/>
  <c r="G56" i="4" l="1"/>
  <c r="G82" i="6"/>
  <c r="H82" i="6" s="1"/>
  <c r="D83" i="6" s="1"/>
  <c r="E74" i="4"/>
  <c r="F74" i="4"/>
  <c r="D60" i="2"/>
  <c r="I59" i="2"/>
  <c r="A178" i="2"/>
  <c r="H56" i="4" l="1"/>
  <c r="I82" i="6"/>
  <c r="F83" i="6"/>
  <c r="E83" i="6"/>
  <c r="G83" i="6" s="1"/>
  <c r="H83" i="6" s="1"/>
  <c r="G74" i="4"/>
  <c r="F60" i="2"/>
  <c r="E60" i="2"/>
  <c r="A179" i="2"/>
  <c r="G60" i="2" l="1"/>
  <c r="H60" i="2" s="1"/>
  <c r="D57" i="4"/>
  <c r="I56" i="4"/>
  <c r="I83" i="6"/>
  <c r="D84" i="6"/>
  <c r="F75" i="4"/>
  <c r="E75" i="4"/>
  <c r="G75" i="4" s="1"/>
  <c r="I60" i="2"/>
  <c r="D61" i="2"/>
  <c r="A180" i="2"/>
  <c r="E57" i="4" l="1"/>
  <c r="F57" i="4"/>
  <c r="F84" i="6"/>
  <c r="E84" i="6"/>
  <c r="G84" i="6" s="1"/>
  <c r="H84" i="6" s="1"/>
  <c r="E61" i="2"/>
  <c r="F61" i="2"/>
  <c r="A181" i="2"/>
  <c r="G57" i="4" l="1"/>
  <c r="D85" i="6"/>
  <c r="I84" i="6"/>
  <c r="F76" i="4"/>
  <c r="E76" i="4"/>
  <c r="G76" i="4" s="1"/>
  <c r="G61" i="2"/>
  <c r="H61" i="2" s="1"/>
  <c r="I61" i="2" s="1"/>
  <c r="A182" i="2"/>
  <c r="H57" i="4" l="1"/>
  <c r="E85" i="6"/>
  <c r="G85" i="6" s="1"/>
  <c r="H85" i="6" s="1"/>
  <c r="F85" i="6"/>
  <c r="D62" i="2"/>
  <c r="E62" i="2" s="1"/>
  <c r="A183" i="2"/>
  <c r="D58" i="4" l="1"/>
  <c r="I57" i="4"/>
  <c r="F62" i="2"/>
  <c r="G62" i="2" s="1"/>
  <c r="H62" i="2" s="1"/>
  <c r="I62" i="2" s="1"/>
  <c r="D86" i="6"/>
  <c r="I85" i="6"/>
  <c r="F77" i="4"/>
  <c r="E77" i="4"/>
  <c r="G77" i="4" s="1"/>
  <c r="A184" i="2"/>
  <c r="E58" i="4" l="1"/>
  <c r="F58" i="4"/>
  <c r="F86" i="6"/>
  <c r="E86" i="6"/>
  <c r="G86" i="6" s="1"/>
  <c r="H86" i="6" s="1"/>
  <c r="F78" i="4"/>
  <c r="E78" i="4"/>
  <c r="G78" i="4" s="1"/>
  <c r="D63" i="2"/>
  <c r="E63" i="2" s="1"/>
  <c r="A185" i="2"/>
  <c r="G58" i="4" l="1"/>
  <c r="I86" i="6"/>
  <c r="D87" i="6"/>
  <c r="F63" i="2"/>
  <c r="G63" i="2" s="1"/>
  <c r="H63" i="2" s="1"/>
  <c r="D64" i="2" s="1"/>
  <c r="A186" i="2"/>
  <c r="H58" i="4" l="1"/>
  <c r="F87" i="6"/>
  <c r="E87" i="6"/>
  <c r="G87" i="6" s="1"/>
  <c r="H87" i="6" s="1"/>
  <c r="F79" i="4"/>
  <c r="E79" i="4"/>
  <c r="G79" i="4" s="1"/>
  <c r="I63" i="2"/>
  <c r="E64" i="2"/>
  <c r="G64" i="2" s="1"/>
  <c r="H64" i="2" s="1"/>
  <c r="F64" i="2"/>
  <c r="A187" i="2"/>
  <c r="D59" i="4" l="1"/>
  <c r="I58" i="4"/>
  <c r="I87" i="6"/>
  <c r="D88" i="6"/>
  <c r="I64" i="2"/>
  <c r="D65" i="2"/>
  <c r="A188" i="2"/>
  <c r="E59" i="4" l="1"/>
  <c r="F59" i="4"/>
  <c r="E88" i="6"/>
  <c r="G88" i="6" s="1"/>
  <c r="H88" i="6" s="1"/>
  <c r="F88" i="6"/>
  <c r="F80" i="4"/>
  <c r="E80" i="4"/>
  <c r="G80" i="4" s="1"/>
  <c r="E65" i="2"/>
  <c r="F65" i="2"/>
  <c r="A189" i="2"/>
  <c r="G59" i="4" l="1"/>
  <c r="I88" i="6"/>
  <c r="D89" i="6"/>
  <c r="G65" i="2"/>
  <c r="H65" i="2" s="1"/>
  <c r="D66" i="2" s="1"/>
  <c r="A190" i="2"/>
  <c r="H59" i="4" l="1"/>
  <c r="F89" i="6"/>
  <c r="E89" i="6"/>
  <c r="G89" i="6" s="1"/>
  <c r="H89" i="6" s="1"/>
  <c r="F81" i="4"/>
  <c r="E81" i="4"/>
  <c r="G81" i="4" s="1"/>
  <c r="I65" i="2"/>
  <c r="E66" i="2"/>
  <c r="F66" i="2"/>
  <c r="A191" i="2"/>
  <c r="I59" i="4" l="1"/>
  <c r="D60" i="4"/>
  <c r="G66" i="2"/>
  <c r="H66" i="2" s="1"/>
  <c r="D67" i="2" s="1"/>
  <c r="D90" i="6"/>
  <c r="I89" i="6"/>
  <c r="A192" i="2"/>
  <c r="F60" i="4" l="1"/>
  <c r="E60" i="4"/>
  <c r="I66" i="2"/>
  <c r="F90" i="6"/>
  <c r="E90" i="6"/>
  <c r="G90" i="6" s="1"/>
  <c r="H90" i="6" s="1"/>
  <c r="E82" i="4"/>
  <c r="F82" i="4"/>
  <c r="E67" i="2"/>
  <c r="F67" i="2"/>
  <c r="A193" i="2"/>
  <c r="G60" i="4" l="1"/>
  <c r="I90" i="6"/>
  <c r="D91" i="6"/>
  <c r="G82" i="4"/>
  <c r="G67" i="2"/>
  <c r="H67" i="2" s="1"/>
  <c r="D68" i="2" s="1"/>
  <c r="A194" i="2"/>
  <c r="H60" i="4" l="1"/>
  <c r="F91" i="6"/>
  <c r="E91" i="6"/>
  <c r="G91" i="6" s="1"/>
  <c r="H91" i="6" s="1"/>
  <c r="F83" i="4"/>
  <c r="E83" i="4"/>
  <c r="G83" i="4" s="1"/>
  <c r="I67" i="2"/>
  <c r="E68" i="2"/>
  <c r="G68" i="2" s="1"/>
  <c r="H68" i="2" s="1"/>
  <c r="F68" i="2"/>
  <c r="A195" i="2"/>
  <c r="D61" i="4" l="1"/>
  <c r="I60" i="4"/>
  <c r="D92" i="6"/>
  <c r="I91" i="6"/>
  <c r="D69" i="2"/>
  <c r="I68" i="2"/>
  <c r="A196" i="2"/>
  <c r="E61" i="4" l="1"/>
  <c r="F61" i="4"/>
  <c r="E92" i="6"/>
  <c r="G92" i="6" s="1"/>
  <c r="H92" i="6" s="1"/>
  <c r="F92" i="6"/>
  <c r="F84" i="4"/>
  <c r="E84" i="4"/>
  <c r="G84" i="4" s="1"/>
  <c r="E69" i="2"/>
  <c r="F69" i="2"/>
  <c r="A197" i="2"/>
  <c r="G61" i="4" l="1"/>
  <c r="H61" i="4" s="1"/>
  <c r="I92" i="6"/>
  <c r="D93" i="6"/>
  <c r="G69" i="2"/>
  <c r="H69" i="2" s="1"/>
  <c r="I69" i="2" s="1"/>
  <c r="A198" i="2"/>
  <c r="D62" i="4" l="1"/>
  <c r="I61" i="4"/>
  <c r="F93" i="6"/>
  <c r="E93" i="6"/>
  <c r="G93" i="6" s="1"/>
  <c r="H93" i="6" s="1"/>
  <c r="F85" i="4"/>
  <c r="E85" i="4"/>
  <c r="G85" i="4" s="1"/>
  <c r="D70" i="2"/>
  <c r="E70" i="2" s="1"/>
  <c r="A199" i="2"/>
  <c r="E62" i="4" l="1"/>
  <c r="G62" i="4" s="1"/>
  <c r="H62" i="4" s="1"/>
  <c r="F62" i="4"/>
  <c r="F70" i="2"/>
  <c r="G70" i="2" s="1"/>
  <c r="H70" i="2" s="1"/>
  <c r="D71" i="2" s="1"/>
  <c r="D94" i="6"/>
  <c r="I93" i="6"/>
  <c r="A200" i="2"/>
  <c r="D63" i="4" l="1"/>
  <c r="I62" i="4"/>
  <c r="F94" i="6"/>
  <c r="E94" i="6"/>
  <c r="G94" i="6" s="1"/>
  <c r="H94" i="6" s="1"/>
  <c r="E86" i="4"/>
  <c r="G86" i="4" s="1"/>
  <c r="F86" i="4"/>
  <c r="I70" i="2"/>
  <c r="E71" i="2"/>
  <c r="F71" i="2"/>
  <c r="A201" i="2"/>
  <c r="F63" i="4" l="1"/>
  <c r="E63" i="4"/>
  <c r="G63" i="4" s="1"/>
  <c r="H63" i="4" s="1"/>
  <c r="D95" i="6"/>
  <c r="I94" i="6"/>
  <c r="G71" i="2"/>
  <c r="H71" i="2" s="1"/>
  <c r="D72" i="2" s="1"/>
  <c r="A202" i="2"/>
  <c r="D64" i="4" l="1"/>
  <c r="I63" i="4"/>
  <c r="F95" i="6"/>
  <c r="E95" i="6"/>
  <c r="F87" i="4"/>
  <c r="E87" i="4"/>
  <c r="G87" i="4" s="1"/>
  <c r="I71" i="2"/>
  <c r="F72" i="2"/>
  <c r="E72" i="2"/>
  <c r="G72" i="2" s="1"/>
  <c r="H72" i="2" s="1"/>
  <c r="A203" i="2"/>
  <c r="E64" i="4" l="1"/>
  <c r="G64" i="4" s="1"/>
  <c r="H64" i="4" s="1"/>
  <c r="F64" i="4"/>
  <c r="G95" i="6"/>
  <c r="H95" i="6" s="1"/>
  <c r="D73" i="2"/>
  <c r="I72" i="2"/>
  <c r="A204" i="2"/>
  <c r="D65" i="4" l="1"/>
  <c r="I64" i="4"/>
  <c r="D96" i="6"/>
  <c r="I95" i="6"/>
  <c r="F88" i="4"/>
  <c r="E88" i="4"/>
  <c r="G88" i="4" s="1"/>
  <c r="E73" i="2"/>
  <c r="F73" i="2"/>
  <c r="A205" i="2"/>
  <c r="E65" i="4" l="1"/>
  <c r="G65" i="4" s="1"/>
  <c r="H65" i="4" s="1"/>
  <c r="F65" i="4"/>
  <c r="G73" i="2"/>
  <c r="H73" i="2" s="1"/>
  <c r="I73" i="2" s="1"/>
  <c r="F96" i="6"/>
  <c r="E96" i="6"/>
  <c r="G96" i="6" s="1"/>
  <c r="H96" i="6" s="1"/>
  <c r="A206" i="2"/>
  <c r="I65" i="4" l="1"/>
  <c r="D66" i="4"/>
  <c r="D74" i="2"/>
  <c r="E74" i="2" s="1"/>
  <c r="I96" i="6"/>
  <c r="D97" i="6"/>
  <c r="F89" i="4"/>
  <c r="E89" i="4"/>
  <c r="G89" i="4" s="1"/>
  <c r="A207" i="2"/>
  <c r="E66" i="4" l="1"/>
  <c r="G66" i="4" s="1"/>
  <c r="H66" i="4" s="1"/>
  <c r="F66" i="4"/>
  <c r="F74" i="2"/>
  <c r="G74" i="2"/>
  <c r="H74" i="2" s="1"/>
  <c r="D75" i="2" s="1"/>
  <c r="F97" i="6"/>
  <c r="E97" i="6"/>
  <c r="G97" i="6" s="1"/>
  <c r="H97" i="6" s="1"/>
  <c r="A208" i="2"/>
  <c r="D67" i="4" l="1"/>
  <c r="I66" i="4"/>
  <c r="I74" i="2"/>
  <c r="D98" i="6"/>
  <c r="I97" i="6"/>
  <c r="F90" i="4"/>
  <c r="E90" i="4"/>
  <c r="G90" i="4" s="1"/>
  <c r="E75" i="2"/>
  <c r="F75" i="2"/>
  <c r="A209" i="2"/>
  <c r="E67" i="4" l="1"/>
  <c r="F67" i="4"/>
  <c r="G75" i="2"/>
  <c r="H75" i="2" s="1"/>
  <c r="D76" i="2" s="1"/>
  <c r="F98" i="6"/>
  <c r="E98" i="6"/>
  <c r="G98" i="6" s="1"/>
  <c r="H98" i="6" s="1"/>
  <c r="A210" i="2"/>
  <c r="G67" i="4" l="1"/>
  <c r="H67" i="4" s="1"/>
  <c r="I75" i="2"/>
  <c r="D99" i="6"/>
  <c r="I98" i="6"/>
  <c r="F91" i="4"/>
  <c r="E91" i="4"/>
  <c r="G91" i="4" s="1"/>
  <c r="E76" i="2"/>
  <c r="F76" i="2"/>
  <c r="A211" i="2"/>
  <c r="D68" i="4" l="1"/>
  <c r="I67" i="4"/>
  <c r="G76" i="2"/>
  <c r="H76" i="2" s="1"/>
  <c r="D77" i="2" s="1"/>
  <c r="F99" i="6"/>
  <c r="E99" i="6"/>
  <c r="A212" i="2"/>
  <c r="E68" i="4" l="1"/>
  <c r="F68" i="4"/>
  <c r="G99" i="6"/>
  <c r="H99" i="6" s="1"/>
  <c r="I99" i="6" s="1"/>
  <c r="I76" i="2"/>
  <c r="F92" i="4"/>
  <c r="E92" i="4"/>
  <c r="G92" i="4" s="1"/>
  <c r="E77" i="2"/>
  <c r="F77" i="2"/>
  <c r="A213" i="2"/>
  <c r="G68" i="4" l="1"/>
  <c r="H68" i="4" s="1"/>
  <c r="D100" i="6"/>
  <c r="F100" i="6" s="1"/>
  <c r="G77" i="2"/>
  <c r="H77" i="2" s="1"/>
  <c r="I77" i="2" s="1"/>
  <c r="A214" i="2"/>
  <c r="E100" i="6" l="1"/>
  <c r="D69" i="4"/>
  <c r="I68" i="4"/>
  <c r="G100" i="6"/>
  <c r="H100" i="6" s="1"/>
  <c r="I100" i="6" s="1"/>
  <c r="D78" i="2"/>
  <c r="E78" i="2" s="1"/>
  <c r="F93" i="4"/>
  <c r="E93" i="4"/>
  <c r="G93" i="4" s="1"/>
  <c r="A215" i="2"/>
  <c r="F78" i="2" l="1"/>
  <c r="E69" i="4"/>
  <c r="G69" i="4" s="1"/>
  <c r="H69" i="4" s="1"/>
  <c r="F69" i="4"/>
  <c r="D101" i="6"/>
  <c r="F101" i="6" s="1"/>
  <c r="G78" i="2"/>
  <c r="H78" i="2" s="1"/>
  <c r="D79" i="2" s="1"/>
  <c r="A216" i="2"/>
  <c r="D70" i="4" l="1"/>
  <c r="I69" i="4"/>
  <c r="E101" i="6"/>
  <c r="G101" i="6" s="1"/>
  <c r="H101" i="6" s="1"/>
  <c r="I101" i="6" s="1"/>
  <c r="I78" i="2"/>
  <c r="E79" i="2"/>
  <c r="F79" i="2"/>
  <c r="A217" i="2"/>
  <c r="E70" i="4" l="1"/>
  <c r="G70" i="4" s="1"/>
  <c r="H70" i="4" s="1"/>
  <c r="F70" i="4"/>
  <c r="D102" i="6"/>
  <c r="F102" i="6"/>
  <c r="E102" i="6"/>
  <c r="G102" i="6" s="1"/>
  <c r="H102" i="6" s="1"/>
  <c r="E94" i="4"/>
  <c r="G94" i="4" s="1"/>
  <c r="F94" i="4"/>
  <c r="G79" i="2"/>
  <c r="H79" i="2" s="1"/>
  <c r="A218" i="2"/>
  <c r="I70" i="4" l="1"/>
  <c r="D71" i="4"/>
  <c r="I102" i="6"/>
  <c r="D103" i="6"/>
  <c r="D80" i="2"/>
  <c r="I79" i="2"/>
  <c r="A219" i="2"/>
  <c r="E71" i="4" l="1"/>
  <c r="G71" i="4" s="1"/>
  <c r="H71" i="4" s="1"/>
  <c r="F71" i="4"/>
  <c r="F103" i="6"/>
  <c r="E103" i="6"/>
  <c r="G103" i="6" s="1"/>
  <c r="H103" i="6" s="1"/>
  <c r="F95" i="4"/>
  <c r="E95" i="4"/>
  <c r="G95" i="4" s="1"/>
  <c r="E80" i="2"/>
  <c r="F80" i="2"/>
  <c r="A220" i="2"/>
  <c r="I71" i="4" l="1"/>
  <c r="D72" i="4"/>
  <c r="I103" i="6"/>
  <c r="D104" i="6"/>
  <c r="F96" i="4"/>
  <c r="E96" i="4"/>
  <c r="G96" i="4" s="1"/>
  <c r="G80" i="2"/>
  <c r="H80" i="2" s="1"/>
  <c r="A221" i="2"/>
  <c r="E72" i="4" l="1"/>
  <c r="G72" i="4" s="1"/>
  <c r="H72" i="4" s="1"/>
  <c r="F72" i="4"/>
  <c r="F104" i="6"/>
  <c r="E104" i="6"/>
  <c r="G104" i="6" s="1"/>
  <c r="H104" i="6" s="1"/>
  <c r="D81" i="2"/>
  <c r="I80" i="2"/>
  <c r="A222" i="2"/>
  <c r="D73" i="4" l="1"/>
  <c r="H73" i="4" s="1"/>
  <c r="I72" i="4"/>
  <c r="I104" i="6"/>
  <c r="D105" i="6"/>
  <c r="F97" i="4"/>
  <c r="E97" i="4"/>
  <c r="G97" i="4" s="1"/>
  <c r="E81" i="2"/>
  <c r="F81" i="2"/>
  <c r="A223" i="2"/>
  <c r="I73" i="4" l="1"/>
  <c r="D74" i="4"/>
  <c r="H74" i="4" s="1"/>
  <c r="F105" i="6"/>
  <c r="E105" i="6"/>
  <c r="G81" i="2"/>
  <c r="H81" i="2" s="1"/>
  <c r="A224" i="2"/>
  <c r="I74" i="4" l="1"/>
  <c r="D75" i="4"/>
  <c r="H75" i="4" s="1"/>
  <c r="G105" i="6"/>
  <c r="H105" i="6" s="1"/>
  <c r="D106" i="6" s="1"/>
  <c r="E98" i="4"/>
  <c r="G98" i="4" s="1"/>
  <c r="F98" i="4"/>
  <c r="I81" i="2"/>
  <c r="D82" i="2"/>
  <c r="A225" i="2"/>
  <c r="D76" i="4" l="1"/>
  <c r="H76" i="4" s="1"/>
  <c r="I75" i="4"/>
  <c r="I105" i="6"/>
  <c r="F106" i="6"/>
  <c r="E106" i="6"/>
  <c r="G106" i="6" s="1"/>
  <c r="H106" i="6" s="1"/>
  <c r="E82" i="2"/>
  <c r="F82" i="2"/>
  <c r="A226" i="2"/>
  <c r="I76" i="4" l="1"/>
  <c r="D77" i="4"/>
  <c r="H77" i="4" s="1"/>
  <c r="G82" i="2"/>
  <c r="H82" i="2" s="1"/>
  <c r="I82" i="2" s="1"/>
  <c r="I106" i="6"/>
  <c r="D107" i="6"/>
  <c r="F99" i="4"/>
  <c r="E99" i="4"/>
  <c r="G99" i="4" s="1"/>
  <c r="A227" i="2"/>
  <c r="I77" i="4" l="1"/>
  <c r="D78" i="4"/>
  <c r="H78" i="4" s="1"/>
  <c r="D83" i="2"/>
  <c r="E83" i="2" s="1"/>
  <c r="F107" i="6"/>
  <c r="E107" i="6"/>
  <c r="A228" i="2"/>
  <c r="I78" i="4" l="1"/>
  <c r="D79" i="4"/>
  <c r="H79" i="4" s="1"/>
  <c r="F83" i="2"/>
  <c r="G107" i="6"/>
  <c r="H107" i="6" s="1"/>
  <c r="F100" i="4"/>
  <c r="E100" i="4"/>
  <c r="G100" i="4" s="1"/>
  <c r="G83" i="2"/>
  <c r="H83" i="2" s="1"/>
  <c r="A229" i="2"/>
  <c r="D80" i="4" l="1"/>
  <c r="H80" i="4" s="1"/>
  <c r="I79" i="4"/>
  <c r="I107" i="6"/>
  <c r="D108" i="6"/>
  <c r="D84" i="2"/>
  <c r="I83" i="2"/>
  <c r="A230" i="2"/>
  <c r="D81" i="4" l="1"/>
  <c r="H81" i="4" s="1"/>
  <c r="I80" i="4"/>
  <c r="F108" i="6"/>
  <c r="E108" i="6"/>
  <c r="G108" i="6" s="1"/>
  <c r="H108" i="6" s="1"/>
  <c r="F101" i="4"/>
  <c r="E101" i="4"/>
  <c r="G101" i="4" s="1"/>
  <c r="E84" i="2"/>
  <c r="F84" i="2"/>
  <c r="A231" i="2"/>
  <c r="D82" i="4" l="1"/>
  <c r="H82" i="4" s="1"/>
  <c r="I81" i="4"/>
  <c r="D109" i="6"/>
  <c r="I108" i="6"/>
  <c r="G84" i="2"/>
  <c r="H84" i="2" s="1"/>
  <c r="A232" i="2"/>
  <c r="I82" i="4" l="1"/>
  <c r="D83" i="4"/>
  <c r="H83" i="4" s="1"/>
  <c r="F109" i="6"/>
  <c r="E109" i="6"/>
  <c r="G109" i="6" s="1"/>
  <c r="H109" i="6" s="1"/>
  <c r="F102" i="4"/>
  <c r="E102" i="4"/>
  <c r="G102" i="4" s="1"/>
  <c r="D85" i="2"/>
  <c r="I84" i="2"/>
  <c r="A233" i="2"/>
  <c r="D84" i="4" l="1"/>
  <c r="H84" i="4" s="1"/>
  <c r="I83" i="4"/>
  <c r="D110" i="6"/>
  <c r="I109" i="6"/>
  <c r="E85" i="2"/>
  <c r="G85" i="2" s="1"/>
  <c r="H85" i="2" s="1"/>
  <c r="F85" i="2"/>
  <c r="A234" i="2"/>
  <c r="I84" i="4" l="1"/>
  <c r="D85" i="4"/>
  <c r="H85" i="4" s="1"/>
  <c r="F110" i="6"/>
  <c r="E110" i="6"/>
  <c r="G110" i="6" s="1"/>
  <c r="H110" i="6" s="1"/>
  <c r="D86" i="2"/>
  <c r="I85" i="2"/>
  <c r="A235" i="2"/>
  <c r="I85" i="4" l="1"/>
  <c r="D86" i="4"/>
  <c r="H86" i="4" s="1"/>
  <c r="D111" i="6"/>
  <c r="I110" i="6"/>
  <c r="F103" i="4"/>
  <c r="E103" i="4"/>
  <c r="G103" i="4" s="1"/>
  <c r="E86" i="2"/>
  <c r="G86" i="2" s="1"/>
  <c r="H86" i="2" s="1"/>
  <c r="F86" i="2"/>
  <c r="A236" i="2"/>
  <c r="D87" i="4" l="1"/>
  <c r="H87" i="4" s="1"/>
  <c r="I86" i="4"/>
  <c r="F111" i="6"/>
  <c r="E111" i="6"/>
  <c r="G111" i="6" s="1"/>
  <c r="H111" i="6" s="1"/>
  <c r="D87" i="2"/>
  <c r="I86" i="2"/>
  <c r="A237" i="2"/>
  <c r="D88" i="4" l="1"/>
  <c r="H88" i="4" s="1"/>
  <c r="I87" i="4"/>
  <c r="I111" i="6"/>
  <c r="D112" i="6"/>
  <c r="F104" i="4"/>
  <c r="E104" i="4"/>
  <c r="G104" i="4" s="1"/>
  <c r="E87" i="2"/>
  <c r="F87" i="2"/>
  <c r="A238" i="2"/>
  <c r="D89" i="4" l="1"/>
  <c r="H89" i="4" s="1"/>
  <c r="I88" i="4"/>
  <c r="G87" i="2"/>
  <c r="H87" i="2" s="1"/>
  <c r="D88" i="2" s="1"/>
  <c r="F112" i="6"/>
  <c r="E112" i="6"/>
  <c r="A239" i="2"/>
  <c r="I89" i="4" l="1"/>
  <c r="D90" i="4"/>
  <c r="H90" i="4" s="1"/>
  <c r="I87" i="2"/>
  <c r="G112" i="6"/>
  <c r="H112" i="6" s="1"/>
  <c r="F105" i="4"/>
  <c r="E105" i="4"/>
  <c r="G105" i="4" s="1"/>
  <c r="E88" i="2"/>
  <c r="F88" i="2"/>
  <c r="A240" i="2"/>
  <c r="I90" i="4" l="1"/>
  <c r="D91" i="4"/>
  <c r="H91" i="4" s="1"/>
  <c r="G88" i="2"/>
  <c r="H88" i="2" s="1"/>
  <c r="I88" i="2" s="1"/>
  <c r="D113" i="6"/>
  <c r="I112" i="6"/>
  <c r="D89" i="2"/>
  <c r="A241" i="2"/>
  <c r="D92" i="4" l="1"/>
  <c r="H92" i="4" s="1"/>
  <c r="I91" i="4"/>
  <c r="F113" i="6"/>
  <c r="E113" i="6"/>
  <c r="G113" i="6" s="1"/>
  <c r="H113" i="6" s="1"/>
  <c r="E89" i="2"/>
  <c r="G89" i="2" s="1"/>
  <c r="H89" i="2" s="1"/>
  <c r="F89" i="2"/>
  <c r="A242" i="2"/>
  <c r="D93" i="4" l="1"/>
  <c r="H93" i="4" s="1"/>
  <c r="I92" i="4"/>
  <c r="I113" i="6"/>
  <c r="D114" i="6"/>
  <c r="E106" i="4"/>
  <c r="G106" i="4" s="1"/>
  <c r="F106" i="4"/>
  <c r="I89" i="2"/>
  <c r="D90" i="2"/>
  <c r="A243" i="2"/>
  <c r="I93" i="4" l="1"/>
  <c r="D94" i="4"/>
  <c r="H94" i="4" s="1"/>
  <c r="F114" i="6"/>
  <c r="E114" i="6"/>
  <c r="G114" i="6" s="1"/>
  <c r="H114" i="6" s="1"/>
  <c r="E90" i="2"/>
  <c r="F90" i="2"/>
  <c r="A244" i="2"/>
  <c r="I94" i="4" l="1"/>
  <c r="D95" i="4"/>
  <c r="H95" i="4" s="1"/>
  <c r="I114" i="6"/>
  <c r="D115" i="6"/>
  <c r="G90" i="2"/>
  <c r="H90" i="2" s="1"/>
  <c r="A245" i="2"/>
  <c r="D96" i="4" l="1"/>
  <c r="H96" i="4" s="1"/>
  <c r="I95" i="4"/>
  <c r="F115" i="6"/>
  <c r="E115" i="6"/>
  <c r="G115" i="6" s="1"/>
  <c r="H115" i="6" s="1"/>
  <c r="F107" i="4"/>
  <c r="E107" i="4"/>
  <c r="G107" i="4" s="1"/>
  <c r="D91" i="2"/>
  <c r="I90" i="2"/>
  <c r="A246" i="2"/>
  <c r="D97" i="4" l="1"/>
  <c r="H97" i="4" s="1"/>
  <c r="I96" i="4"/>
  <c r="I115" i="6"/>
  <c r="D116" i="6"/>
  <c r="E91" i="2"/>
  <c r="F91" i="2"/>
  <c r="A247" i="2"/>
  <c r="D98" i="4" l="1"/>
  <c r="H98" i="4" s="1"/>
  <c r="I97" i="4"/>
  <c r="F116" i="6"/>
  <c r="E116" i="6"/>
  <c r="G116" i="6" s="1"/>
  <c r="H116" i="6" s="1"/>
  <c r="F108" i="4"/>
  <c r="E108" i="4"/>
  <c r="G108" i="4" s="1"/>
  <c r="G91" i="2"/>
  <c r="H91" i="2" s="1"/>
  <c r="A248" i="2"/>
  <c r="D99" i="4" l="1"/>
  <c r="H99" i="4" s="1"/>
  <c r="I98" i="4"/>
  <c r="D117" i="6"/>
  <c r="I116" i="6"/>
  <c r="D92" i="2"/>
  <c r="I91" i="2"/>
  <c r="A249" i="2"/>
  <c r="I99" i="4" l="1"/>
  <c r="D100" i="4"/>
  <c r="H100" i="4" s="1"/>
  <c r="F117" i="6"/>
  <c r="E117" i="6"/>
  <c r="G117" i="6" s="1"/>
  <c r="H117" i="6" s="1"/>
  <c r="F109" i="4"/>
  <c r="E109" i="4"/>
  <c r="G109" i="4" s="1"/>
  <c r="E92" i="2"/>
  <c r="F92" i="2"/>
  <c r="A250" i="2"/>
  <c r="D101" i="4" l="1"/>
  <c r="H101" i="4" s="1"/>
  <c r="I100" i="4"/>
  <c r="I117" i="6"/>
  <c r="D118" i="6"/>
  <c r="G92" i="2"/>
  <c r="H92" i="2" s="1"/>
  <c r="A251" i="2"/>
  <c r="D102" i="4" l="1"/>
  <c r="H102" i="4" s="1"/>
  <c r="I101" i="4"/>
  <c r="F118" i="6"/>
  <c r="E118" i="6"/>
  <c r="G118" i="6" s="1"/>
  <c r="H118" i="6" s="1"/>
  <c r="I92" i="2"/>
  <c r="D93" i="2"/>
  <c r="A252" i="2"/>
  <c r="D103" i="4" l="1"/>
  <c r="H103" i="4" s="1"/>
  <c r="I102" i="4"/>
  <c r="D119" i="6"/>
  <c r="I118" i="6"/>
  <c r="F110" i="4"/>
  <c r="E110" i="4"/>
  <c r="G110" i="4" s="1"/>
  <c r="E93" i="2"/>
  <c r="F93" i="2"/>
  <c r="A253" i="2"/>
  <c r="I103" i="4" l="1"/>
  <c r="D104" i="4"/>
  <c r="H104" i="4" s="1"/>
  <c r="G93" i="2"/>
  <c r="H93" i="2" s="1"/>
  <c r="I93" i="2" s="1"/>
  <c r="F119" i="6"/>
  <c r="E119" i="6"/>
  <c r="G119" i="6" s="1"/>
  <c r="H119" i="6" s="1"/>
  <c r="A254" i="2"/>
  <c r="I104" i="4" l="1"/>
  <c r="D105" i="4"/>
  <c r="H105" i="4" s="1"/>
  <c r="D94" i="2"/>
  <c r="F94" i="2" s="1"/>
  <c r="D120" i="6"/>
  <c r="I119" i="6"/>
  <c r="F111" i="4"/>
  <c r="E111" i="4"/>
  <c r="G111" i="4" s="1"/>
  <c r="E94" i="2"/>
  <c r="A255" i="2"/>
  <c r="I105" i="4" l="1"/>
  <c r="D106" i="4"/>
  <c r="H106" i="4" s="1"/>
  <c r="G94" i="2"/>
  <c r="H94" i="2" s="1"/>
  <c r="I94" i="2" s="1"/>
  <c r="F120" i="6"/>
  <c r="E120" i="6"/>
  <c r="G120" i="6" s="1"/>
  <c r="H120" i="6" s="1"/>
  <c r="A256" i="2"/>
  <c r="I106" i="4" l="1"/>
  <c r="D107" i="4"/>
  <c r="H107" i="4" s="1"/>
  <c r="D95" i="2"/>
  <c r="F95" i="2" s="1"/>
  <c r="D121" i="6"/>
  <c r="I120" i="6"/>
  <c r="F112" i="4"/>
  <c r="E112" i="4"/>
  <c r="G112" i="4" s="1"/>
  <c r="E95" i="2"/>
  <c r="A257" i="2"/>
  <c r="I107" i="4" l="1"/>
  <c r="D108" i="4"/>
  <c r="H108" i="4" s="1"/>
  <c r="G95" i="2"/>
  <c r="H95" i="2" s="1"/>
  <c r="D96" i="2" s="1"/>
  <c r="F121" i="6"/>
  <c r="E121" i="6"/>
  <c r="G121" i="6" s="1"/>
  <c r="H121" i="6" s="1"/>
  <c r="A258" i="2"/>
  <c r="I108" i="4" l="1"/>
  <c r="D109" i="4"/>
  <c r="H109" i="4" s="1"/>
  <c r="I95" i="2"/>
  <c r="I121" i="6"/>
  <c r="D122" i="6"/>
  <c r="F113" i="4"/>
  <c r="E113" i="4"/>
  <c r="G113" i="4" s="1"/>
  <c r="E96" i="2"/>
  <c r="G96" i="2" s="1"/>
  <c r="H96" i="2" s="1"/>
  <c r="F96" i="2"/>
  <c r="A259" i="2"/>
  <c r="D110" i="4" l="1"/>
  <c r="H110" i="4" s="1"/>
  <c r="I109" i="4"/>
  <c r="F122" i="6"/>
  <c r="E122" i="6"/>
  <c r="G122" i="6" s="1"/>
  <c r="H122" i="6" s="1"/>
  <c r="I96" i="2"/>
  <c r="D97" i="2"/>
  <c r="A260" i="2"/>
  <c r="I110" i="4" l="1"/>
  <c r="D111" i="4"/>
  <c r="H111" i="4" s="1"/>
  <c r="I122" i="6"/>
  <c r="D123" i="6"/>
  <c r="F114" i="4"/>
  <c r="E114" i="4"/>
  <c r="G114" i="4" s="1"/>
  <c r="E97" i="2"/>
  <c r="F97" i="2"/>
  <c r="A261" i="2"/>
  <c r="I111" i="4" l="1"/>
  <c r="D112" i="4"/>
  <c r="H112" i="4" s="1"/>
  <c r="F123" i="6"/>
  <c r="E123" i="6"/>
  <c r="G123" i="6" s="1"/>
  <c r="H123" i="6" s="1"/>
  <c r="G97" i="2"/>
  <c r="H97" i="2" s="1"/>
  <c r="A262" i="2"/>
  <c r="D113" i="4" l="1"/>
  <c r="H113" i="4" s="1"/>
  <c r="I112" i="4"/>
  <c r="I123" i="6"/>
  <c r="D124" i="6"/>
  <c r="D98" i="2"/>
  <c r="I97" i="2"/>
  <c r="A263" i="2"/>
  <c r="I113" i="4" l="1"/>
  <c r="D114" i="4"/>
  <c r="H114" i="4" s="1"/>
  <c r="F124" i="6"/>
  <c r="E124" i="6"/>
  <c r="G124" i="6" s="1"/>
  <c r="H124" i="6" s="1"/>
  <c r="F115" i="4"/>
  <c r="E115" i="4"/>
  <c r="G115" i="4" s="1"/>
  <c r="E98" i="2"/>
  <c r="F98" i="2"/>
  <c r="A264" i="2"/>
  <c r="D115" i="4" l="1"/>
  <c r="H115" i="4" s="1"/>
  <c r="I114" i="4"/>
  <c r="G98" i="2"/>
  <c r="H98" i="2" s="1"/>
  <c r="D99" i="2" s="1"/>
  <c r="D125" i="6"/>
  <c r="I124" i="6"/>
  <c r="A265" i="2"/>
  <c r="D116" i="4" l="1"/>
  <c r="I115" i="4"/>
  <c r="I98" i="2"/>
  <c r="F125" i="6"/>
  <c r="E125" i="6"/>
  <c r="G125" i="6" s="1"/>
  <c r="H125" i="6" s="1"/>
  <c r="F116" i="4"/>
  <c r="E116" i="4"/>
  <c r="G116" i="4" s="1"/>
  <c r="E99" i="2"/>
  <c r="F99" i="2"/>
  <c r="A266" i="2"/>
  <c r="I125" i="6" l="1"/>
  <c r="D126" i="6"/>
  <c r="G99" i="2"/>
  <c r="H99" i="2" s="1"/>
  <c r="H116" i="4"/>
  <c r="A267" i="2"/>
  <c r="F126" i="6" l="1"/>
  <c r="E126" i="6"/>
  <c r="G126" i="6" s="1"/>
  <c r="H126" i="6" s="1"/>
  <c r="I99" i="2"/>
  <c r="D100" i="2"/>
  <c r="D117" i="4"/>
  <c r="I116" i="4"/>
  <c r="A268" i="2"/>
  <c r="D127" i="6" l="1"/>
  <c r="I126" i="6"/>
  <c r="F117" i="4"/>
  <c r="E117" i="4"/>
  <c r="G117" i="4" s="1"/>
  <c r="E100" i="2"/>
  <c r="F100" i="2"/>
  <c r="A269" i="2"/>
  <c r="F127" i="6" l="1"/>
  <c r="E127" i="6"/>
  <c r="G127" i="6" s="1"/>
  <c r="H127" i="6" s="1"/>
  <c r="G100" i="2"/>
  <c r="H100" i="2" s="1"/>
  <c r="H117" i="4"/>
  <c r="A270" i="2"/>
  <c r="I127" i="6" l="1"/>
  <c r="D128" i="6"/>
  <c r="D101" i="2"/>
  <c r="I100" i="2"/>
  <c r="D118" i="4"/>
  <c r="I117" i="4"/>
  <c r="A271" i="2"/>
  <c r="F128" i="6" l="1"/>
  <c r="E128" i="6"/>
  <c r="G128" i="6" s="1"/>
  <c r="H128" i="6" s="1"/>
  <c r="E118" i="4"/>
  <c r="G118" i="4" s="1"/>
  <c r="H118" i="4" s="1"/>
  <c r="F118" i="4"/>
  <c r="E101" i="2"/>
  <c r="F101" i="2"/>
  <c r="A272" i="2"/>
  <c r="G101" i="2" l="1"/>
  <c r="H101" i="2" s="1"/>
  <c r="D102" i="2" s="1"/>
  <c r="I128" i="6"/>
  <c r="D129" i="6"/>
  <c r="I118" i="4"/>
  <c r="D119" i="4"/>
  <c r="A273" i="2"/>
  <c r="I101" i="2" l="1"/>
  <c r="F129" i="6"/>
  <c r="E129" i="6"/>
  <c r="G129" i="6" s="1"/>
  <c r="H129" i="6" s="1"/>
  <c r="F119" i="4"/>
  <c r="E119" i="4"/>
  <c r="E102" i="2"/>
  <c r="F102" i="2"/>
  <c r="A274" i="2"/>
  <c r="D130" i="6" l="1"/>
  <c r="I129" i="6"/>
  <c r="G119" i="4"/>
  <c r="H119" i="4" s="1"/>
  <c r="I119" i="4" s="1"/>
  <c r="G102" i="2"/>
  <c r="H102" i="2" s="1"/>
  <c r="A275" i="2"/>
  <c r="F130" i="6" l="1"/>
  <c r="E130" i="6"/>
  <c r="G130" i="6" s="1"/>
  <c r="H130" i="6" s="1"/>
  <c r="D120" i="4"/>
  <c r="D103" i="2"/>
  <c r="I102" i="2"/>
  <c r="A276" i="2"/>
  <c r="D131" i="6" l="1"/>
  <c r="I130" i="6"/>
  <c r="F120" i="4"/>
  <c r="E120" i="4"/>
  <c r="G120" i="4" s="1"/>
  <c r="H120" i="4" s="1"/>
  <c r="E103" i="2"/>
  <c r="G103" i="2" s="1"/>
  <c r="H103" i="2" s="1"/>
  <c r="F103" i="2"/>
  <c r="A277" i="2"/>
  <c r="F131" i="6" l="1"/>
  <c r="E131" i="6"/>
  <c r="G131" i="6" s="1"/>
  <c r="H131" i="6" s="1"/>
  <c r="I120" i="4"/>
  <c r="D121" i="4"/>
  <c r="I103" i="2"/>
  <c r="D104" i="2"/>
  <c r="A278" i="2"/>
  <c r="I131" i="6" l="1"/>
  <c r="D132" i="6"/>
  <c r="F121" i="4"/>
  <c r="E121" i="4"/>
  <c r="G121" i="4" s="1"/>
  <c r="H121" i="4" s="1"/>
  <c r="D122" i="4" s="1"/>
  <c r="E104" i="2"/>
  <c r="F104" i="2"/>
  <c r="A279" i="2"/>
  <c r="F132" i="6" l="1"/>
  <c r="F373" i="6" s="1"/>
  <c r="E132" i="6"/>
  <c r="F122" i="4"/>
  <c r="E122" i="4"/>
  <c r="G122" i="4" s="1"/>
  <c r="G104" i="2"/>
  <c r="H104" i="2" s="1"/>
  <c r="I121" i="4"/>
  <c r="A280" i="2"/>
  <c r="G132" i="6" l="1"/>
  <c r="E373" i="6"/>
  <c r="I104" i="2"/>
  <c r="D105" i="2"/>
  <c r="H122" i="4"/>
  <c r="A281" i="2"/>
  <c r="G373" i="6" l="1"/>
  <c r="H132" i="6"/>
  <c r="E105" i="2"/>
  <c r="F105" i="2"/>
  <c r="D123" i="4"/>
  <c r="I122" i="4"/>
  <c r="A282" i="2"/>
  <c r="G105" i="2" l="1"/>
  <c r="H105" i="2" s="1"/>
  <c r="D106" i="2" s="1"/>
  <c r="D133" i="6"/>
  <c r="H133" i="6" s="1"/>
  <c r="I132" i="6"/>
  <c r="F123" i="4"/>
  <c r="E123" i="4"/>
  <c r="G123" i="4" s="1"/>
  <c r="H123" i="4" s="1"/>
  <c r="A283" i="2"/>
  <c r="I105" i="2" l="1"/>
  <c r="I133" i="6"/>
  <c r="D134" i="6"/>
  <c r="H134" i="6" s="1"/>
  <c r="E106" i="2"/>
  <c r="F106" i="2"/>
  <c r="I123" i="4"/>
  <c r="D124" i="4"/>
  <c r="A284" i="2"/>
  <c r="G106" i="2" l="1"/>
  <c r="H106" i="2" s="1"/>
  <c r="I106" i="2" s="1"/>
  <c r="D135" i="6"/>
  <c r="H135" i="6" s="1"/>
  <c r="I134" i="6"/>
  <c r="F124" i="4"/>
  <c r="E124" i="4"/>
  <c r="G124" i="4" s="1"/>
  <c r="A285" i="2"/>
  <c r="D107" i="2" l="1"/>
  <c r="F107" i="2" s="1"/>
  <c r="I135" i="6"/>
  <c r="D136" i="6"/>
  <c r="H136" i="6" s="1"/>
  <c r="H124" i="4"/>
  <c r="A286" i="2"/>
  <c r="E107" i="2" l="1"/>
  <c r="G107" i="2" s="1"/>
  <c r="H107" i="2" s="1"/>
  <c r="D137" i="6"/>
  <c r="H137" i="6" s="1"/>
  <c r="I136" i="6"/>
  <c r="D125" i="4"/>
  <c r="I124" i="4"/>
  <c r="A287" i="2"/>
  <c r="I137" i="6" l="1"/>
  <c r="D138" i="6"/>
  <c r="H138" i="6" s="1"/>
  <c r="F125" i="4"/>
  <c r="E125" i="4"/>
  <c r="G125" i="4" s="1"/>
  <c r="I107" i="2"/>
  <c r="D108" i="2"/>
  <c r="A288" i="2"/>
  <c r="D139" i="6" l="1"/>
  <c r="H139" i="6" s="1"/>
  <c r="I138" i="6"/>
  <c r="E108" i="2"/>
  <c r="F108" i="2"/>
  <c r="H125" i="4"/>
  <c r="D126" i="4" s="1"/>
  <c r="A289" i="2"/>
  <c r="G108" i="2" l="1"/>
  <c r="H108" i="2" s="1"/>
  <c r="D109" i="2" s="1"/>
  <c r="I139" i="6"/>
  <c r="D140" i="6"/>
  <c r="H140" i="6" s="1"/>
  <c r="F126" i="4"/>
  <c r="E126" i="4"/>
  <c r="G126" i="4" s="1"/>
  <c r="I125" i="4"/>
  <c r="A290" i="2"/>
  <c r="I108" i="2" l="1"/>
  <c r="D141" i="6"/>
  <c r="H141" i="6" s="1"/>
  <c r="I140" i="6"/>
  <c r="E109" i="2"/>
  <c r="F109" i="2"/>
  <c r="H126" i="4"/>
  <c r="A291" i="2"/>
  <c r="D142" i="6" l="1"/>
  <c r="H142" i="6" s="1"/>
  <c r="I141" i="6"/>
  <c r="G109" i="2"/>
  <c r="H109" i="2" s="1"/>
  <c r="D127" i="4"/>
  <c r="I126" i="4"/>
  <c r="A292" i="2"/>
  <c r="D143" i="6" l="1"/>
  <c r="H143" i="6" s="1"/>
  <c r="I142" i="6"/>
  <c r="F127" i="4"/>
  <c r="E127" i="4"/>
  <c r="G127" i="4" s="1"/>
  <c r="D110" i="2"/>
  <c r="I109" i="2"/>
  <c r="A293" i="2"/>
  <c r="I143" i="6" l="1"/>
  <c r="D144" i="6"/>
  <c r="H144" i="6" s="1"/>
  <c r="E110" i="2"/>
  <c r="F110" i="2"/>
  <c r="H127" i="4"/>
  <c r="A294" i="2"/>
  <c r="G110" i="2" l="1"/>
  <c r="H110" i="2" s="1"/>
  <c r="I110" i="2" s="1"/>
  <c r="I144" i="6"/>
  <c r="D145" i="6"/>
  <c r="H145" i="6" s="1"/>
  <c r="D128" i="4"/>
  <c r="I127" i="4"/>
  <c r="A295" i="2"/>
  <c r="D111" i="2" l="1"/>
  <c r="F111" i="2" s="1"/>
  <c r="I145" i="6"/>
  <c r="D146" i="6"/>
  <c r="H146" i="6" s="1"/>
  <c r="F128" i="4"/>
  <c r="E128" i="4"/>
  <c r="G128" i="4" s="1"/>
  <c r="A296" i="2"/>
  <c r="E111" i="2" l="1"/>
  <c r="G111" i="2" s="1"/>
  <c r="H111" i="2" s="1"/>
  <c r="I111" i="2" s="1"/>
  <c r="D147" i="6"/>
  <c r="H147" i="6" s="1"/>
  <c r="I146" i="6"/>
  <c r="H128" i="4"/>
  <c r="A297" i="2"/>
  <c r="D112" i="2" l="1"/>
  <c r="E112" i="2" s="1"/>
  <c r="I147" i="6"/>
  <c r="D148" i="6"/>
  <c r="H148" i="6" s="1"/>
  <c r="D129" i="4"/>
  <c r="I128" i="4"/>
  <c r="A298" i="2"/>
  <c r="F112" i="2" l="1"/>
  <c r="D149" i="6"/>
  <c r="H149" i="6" s="1"/>
  <c r="I148" i="6"/>
  <c r="F129" i="4"/>
  <c r="E129" i="4"/>
  <c r="G129" i="4" s="1"/>
  <c r="H129" i="4" s="1"/>
  <c r="G112" i="2"/>
  <c r="H112" i="2" s="1"/>
  <c r="A299" i="2"/>
  <c r="I149" i="6" l="1"/>
  <c r="D150" i="6"/>
  <c r="H150" i="6" s="1"/>
  <c r="D113" i="2"/>
  <c r="I112" i="2"/>
  <c r="D130" i="4"/>
  <c r="I129" i="4"/>
  <c r="A300" i="2"/>
  <c r="D151" i="6" l="1"/>
  <c r="H151" i="6" s="1"/>
  <c r="I150" i="6"/>
  <c r="E130" i="4"/>
  <c r="G130" i="4" s="1"/>
  <c r="F130" i="4"/>
  <c r="E113" i="2"/>
  <c r="F113" i="2"/>
  <c r="A301" i="2"/>
  <c r="I151" i="6" l="1"/>
  <c r="D152" i="6"/>
  <c r="H152" i="6" s="1"/>
  <c r="G113" i="2"/>
  <c r="H113" i="2" s="1"/>
  <c r="H130" i="4"/>
  <c r="D131" i="4" s="1"/>
  <c r="A302" i="2"/>
  <c r="D153" i="6" l="1"/>
  <c r="H153" i="6" s="1"/>
  <c r="I152" i="6"/>
  <c r="F131" i="4"/>
  <c r="E131" i="4"/>
  <c r="G131" i="4" s="1"/>
  <c r="H131" i="4" s="1"/>
  <c r="I113" i="2"/>
  <c r="D114" i="2"/>
  <c r="I130" i="4"/>
  <c r="A303" i="2"/>
  <c r="I153" i="6" l="1"/>
  <c r="D154" i="6"/>
  <c r="H154" i="6" s="1"/>
  <c r="E114" i="2"/>
  <c r="F114" i="2"/>
  <c r="I131" i="4"/>
  <c r="D132" i="4"/>
  <c r="A304" i="2"/>
  <c r="I154" i="6" l="1"/>
  <c r="D155" i="6"/>
  <c r="H155" i="6" s="1"/>
  <c r="F132" i="4"/>
  <c r="E132" i="4"/>
  <c r="G132" i="4" s="1"/>
  <c r="G114" i="2"/>
  <c r="H114" i="2" s="1"/>
  <c r="A305" i="2"/>
  <c r="D156" i="6" l="1"/>
  <c r="H156" i="6" s="1"/>
  <c r="I155" i="6"/>
  <c r="I114" i="2"/>
  <c r="D115" i="2"/>
  <c r="H132" i="4"/>
  <c r="A306" i="2"/>
  <c r="D157" i="6" l="1"/>
  <c r="H157" i="6" s="1"/>
  <c r="I156" i="6"/>
  <c r="E115" i="2"/>
  <c r="F115" i="2"/>
  <c r="D133" i="4"/>
  <c r="I132" i="4"/>
  <c r="A307" i="2"/>
  <c r="D158" i="6" l="1"/>
  <c r="H158" i="6" s="1"/>
  <c r="I157" i="6"/>
  <c r="G115" i="2"/>
  <c r="H115" i="2" s="1"/>
  <c r="H133" i="4"/>
  <c r="A308" i="2"/>
  <c r="D159" i="6" l="1"/>
  <c r="H159" i="6" s="1"/>
  <c r="I158" i="6"/>
  <c r="D116" i="2"/>
  <c r="I115" i="2"/>
  <c r="I133" i="4"/>
  <c r="D134" i="4"/>
  <c r="A309" i="2"/>
  <c r="D160" i="6" l="1"/>
  <c r="H160" i="6" s="1"/>
  <c r="I159" i="6"/>
  <c r="E116" i="2"/>
  <c r="F116" i="2"/>
  <c r="A310" i="2"/>
  <c r="I160" i="6" l="1"/>
  <c r="D161" i="6"/>
  <c r="H161" i="6" s="1"/>
  <c r="G116" i="2"/>
  <c r="H116" i="2" s="1"/>
  <c r="H134" i="4"/>
  <c r="A311" i="2"/>
  <c r="D162" i="6" l="1"/>
  <c r="H162" i="6" s="1"/>
  <c r="I161" i="6"/>
  <c r="D117" i="2"/>
  <c r="I116" i="2"/>
  <c r="D135" i="4"/>
  <c r="I134" i="4"/>
  <c r="A312" i="2"/>
  <c r="I162" i="6" l="1"/>
  <c r="D163" i="6"/>
  <c r="H163" i="6" s="1"/>
  <c r="E117" i="2"/>
  <c r="F117" i="2"/>
  <c r="H135" i="4"/>
  <c r="A313" i="2"/>
  <c r="I163" i="6" l="1"/>
  <c r="D164" i="6"/>
  <c r="H164" i="6" s="1"/>
  <c r="G117" i="2"/>
  <c r="H117" i="2" s="1"/>
  <c r="I135" i="4"/>
  <c r="D136" i="4"/>
  <c r="A314" i="2"/>
  <c r="I164" i="6" l="1"/>
  <c r="D165" i="6"/>
  <c r="H165" i="6" s="1"/>
  <c r="D118" i="2"/>
  <c r="I117" i="2"/>
  <c r="H136" i="4"/>
  <c r="A315" i="2"/>
  <c r="D166" i="6" l="1"/>
  <c r="H166" i="6" s="1"/>
  <c r="I165" i="6"/>
  <c r="E118" i="2"/>
  <c r="F118" i="2"/>
  <c r="D137" i="4"/>
  <c r="I136" i="4"/>
  <c r="A316" i="2"/>
  <c r="D167" i="6" l="1"/>
  <c r="H167" i="6" s="1"/>
  <c r="I166" i="6"/>
  <c r="G118" i="2"/>
  <c r="H118" i="2" s="1"/>
  <c r="H137" i="4"/>
  <c r="A317" i="2"/>
  <c r="I167" i="6" l="1"/>
  <c r="D168" i="6"/>
  <c r="H168" i="6" s="1"/>
  <c r="D119" i="2"/>
  <c r="I118" i="2"/>
  <c r="D138" i="4"/>
  <c r="I137" i="4"/>
  <c r="A318" i="2"/>
  <c r="D169" i="6" l="1"/>
  <c r="H169" i="6" s="1"/>
  <c r="I168" i="6"/>
  <c r="E119" i="2"/>
  <c r="F119" i="2"/>
  <c r="H138" i="4"/>
  <c r="A319" i="2"/>
  <c r="I169" i="6" l="1"/>
  <c r="D170" i="6"/>
  <c r="H170" i="6" s="1"/>
  <c r="G119" i="2"/>
  <c r="H119" i="2" s="1"/>
  <c r="I138" i="4"/>
  <c r="D139" i="4"/>
  <c r="A320" i="2"/>
  <c r="I170" i="6" l="1"/>
  <c r="D171" i="6"/>
  <c r="H171" i="6" s="1"/>
  <c r="D120" i="2"/>
  <c r="I119" i="2"/>
  <c r="A321" i="2"/>
  <c r="I171" i="6" l="1"/>
  <c r="D172" i="6"/>
  <c r="H172" i="6" s="1"/>
  <c r="E120" i="2"/>
  <c r="F120" i="2"/>
  <c r="H139" i="4"/>
  <c r="A322" i="2"/>
  <c r="D173" i="6" l="1"/>
  <c r="H173" i="6" s="1"/>
  <c r="I172" i="6"/>
  <c r="G120" i="2"/>
  <c r="H120" i="2" s="1"/>
  <c r="D140" i="4"/>
  <c r="I139" i="4"/>
  <c r="A323" i="2"/>
  <c r="D174" i="6" l="1"/>
  <c r="H174" i="6" s="1"/>
  <c r="I173" i="6"/>
  <c r="I120" i="2"/>
  <c r="D121" i="2"/>
  <c r="A324" i="2"/>
  <c r="D175" i="6" l="1"/>
  <c r="H175" i="6" s="1"/>
  <c r="I174" i="6"/>
  <c r="E121" i="2"/>
  <c r="F121" i="2"/>
  <c r="H140" i="4"/>
  <c r="D141" i="4" s="1"/>
  <c r="A325" i="2"/>
  <c r="G121" i="2" l="1"/>
  <c r="H121" i="2" s="1"/>
  <c r="I121" i="2" s="1"/>
  <c r="D176" i="6"/>
  <c r="H176" i="6" s="1"/>
  <c r="I175" i="6"/>
  <c r="I140" i="4"/>
  <c r="H141" i="4"/>
  <c r="A326" i="2"/>
  <c r="D122" i="2" l="1"/>
  <c r="E122" i="2" s="1"/>
  <c r="D177" i="6"/>
  <c r="H177" i="6" s="1"/>
  <c r="I176" i="6"/>
  <c r="F122" i="2"/>
  <c r="I141" i="4"/>
  <c r="D142" i="4"/>
  <c r="A327" i="2"/>
  <c r="G122" i="2" l="1"/>
  <c r="H122" i="2" s="1"/>
  <c r="D123" i="2" s="1"/>
  <c r="I177" i="6"/>
  <c r="D178" i="6"/>
  <c r="H178" i="6" s="1"/>
  <c r="H142" i="4"/>
  <c r="A328" i="2"/>
  <c r="I122" i="2" l="1"/>
  <c r="D179" i="6"/>
  <c r="H179" i="6" s="1"/>
  <c r="I178" i="6"/>
  <c r="E123" i="2"/>
  <c r="F123" i="2"/>
  <c r="I142" i="4"/>
  <c r="D143" i="4"/>
  <c r="A329" i="2"/>
  <c r="I179" i="6" l="1"/>
  <c r="D180" i="6"/>
  <c r="H180" i="6" s="1"/>
  <c r="G123" i="2"/>
  <c r="H123" i="2" s="1"/>
  <c r="H143" i="4"/>
  <c r="A330" i="2"/>
  <c r="D181" i="6" l="1"/>
  <c r="H181" i="6" s="1"/>
  <c r="I180" i="6"/>
  <c r="I123" i="2"/>
  <c r="D124" i="2"/>
  <c r="I143" i="4"/>
  <c r="D144" i="4"/>
  <c r="A331" i="2"/>
  <c r="I181" i="6" l="1"/>
  <c r="D182" i="6"/>
  <c r="H182" i="6" s="1"/>
  <c r="E124" i="2"/>
  <c r="F124" i="2"/>
  <c r="H144" i="4"/>
  <c r="A332" i="2"/>
  <c r="D183" i="6" l="1"/>
  <c r="H183" i="6" s="1"/>
  <c r="I182" i="6"/>
  <c r="G124" i="2"/>
  <c r="H124" i="2" s="1"/>
  <c r="D145" i="4"/>
  <c r="I144" i="4"/>
  <c r="A333" i="2"/>
  <c r="I183" i="6" l="1"/>
  <c r="D184" i="6"/>
  <c r="H184" i="6" s="1"/>
  <c r="I124" i="2"/>
  <c r="D125" i="2"/>
  <c r="H145" i="4"/>
  <c r="A334" i="2"/>
  <c r="D185" i="6" l="1"/>
  <c r="H185" i="6" s="1"/>
  <c r="I184" i="6"/>
  <c r="E125" i="2"/>
  <c r="F125" i="2"/>
  <c r="I145" i="4"/>
  <c r="D146" i="4"/>
  <c r="A335" i="2"/>
  <c r="I185" i="6" l="1"/>
  <c r="D186" i="6"/>
  <c r="H186" i="6" s="1"/>
  <c r="G125" i="2"/>
  <c r="H125" i="2" s="1"/>
  <c r="H146" i="4"/>
  <c r="A336" i="2"/>
  <c r="D187" i="6" l="1"/>
  <c r="H187" i="6" s="1"/>
  <c r="I186" i="6"/>
  <c r="D126" i="2"/>
  <c r="I125" i="2"/>
  <c r="D147" i="4"/>
  <c r="I146" i="4"/>
  <c r="A337" i="2"/>
  <c r="D188" i="6" l="1"/>
  <c r="H188" i="6" s="1"/>
  <c r="I187" i="6"/>
  <c r="E126" i="2"/>
  <c r="F126" i="2"/>
  <c r="H147" i="4"/>
  <c r="A338" i="2"/>
  <c r="D189" i="6" l="1"/>
  <c r="H189" i="6" s="1"/>
  <c r="I188" i="6"/>
  <c r="G126" i="2"/>
  <c r="H126" i="2" s="1"/>
  <c r="D148" i="4"/>
  <c r="I147" i="4"/>
  <c r="A339" i="2"/>
  <c r="D190" i="6" l="1"/>
  <c r="H190" i="6" s="1"/>
  <c r="I189" i="6"/>
  <c r="D127" i="2"/>
  <c r="I126" i="2"/>
  <c r="H148" i="4"/>
  <c r="A340" i="2"/>
  <c r="D191" i="6" l="1"/>
  <c r="H191" i="6" s="1"/>
  <c r="I190" i="6"/>
  <c r="E127" i="2"/>
  <c r="F127" i="2"/>
  <c r="D149" i="4"/>
  <c r="I148" i="4"/>
  <c r="A341" i="2"/>
  <c r="D192" i="6" l="1"/>
  <c r="H192" i="6" s="1"/>
  <c r="I191" i="6"/>
  <c r="G127" i="2"/>
  <c r="H127" i="2" s="1"/>
  <c r="H149" i="4"/>
  <c r="A342" i="2"/>
  <c r="D193" i="6" l="1"/>
  <c r="H193" i="6" s="1"/>
  <c r="I192" i="6"/>
  <c r="D128" i="2"/>
  <c r="I127" i="2"/>
  <c r="D150" i="4"/>
  <c r="I149" i="4"/>
  <c r="A343" i="2"/>
  <c r="I193" i="6" l="1"/>
  <c r="D194" i="6"/>
  <c r="H194" i="6" s="1"/>
  <c r="E128" i="2"/>
  <c r="F128" i="2"/>
  <c r="A344" i="2"/>
  <c r="G128" i="2" l="1"/>
  <c r="H128" i="2" s="1"/>
  <c r="I128" i="2" s="1"/>
  <c r="D195" i="6"/>
  <c r="H195" i="6" s="1"/>
  <c r="I194" i="6"/>
  <c r="H150" i="4"/>
  <c r="D151" i="4" s="1"/>
  <c r="A345" i="2"/>
  <c r="D129" i="2" l="1"/>
  <c r="E129" i="2" s="1"/>
  <c r="I195" i="6"/>
  <c r="D196" i="6"/>
  <c r="H196" i="6" s="1"/>
  <c r="I150" i="4"/>
  <c r="H151" i="4"/>
  <c r="A346" i="2"/>
  <c r="F129" i="2" l="1"/>
  <c r="G129" i="2"/>
  <c r="H129" i="2" s="1"/>
  <c r="I129" i="2" s="1"/>
  <c r="I196" i="6"/>
  <c r="D197" i="6"/>
  <c r="H197" i="6" s="1"/>
  <c r="D152" i="4"/>
  <c r="I151" i="4"/>
  <c r="A347" i="2"/>
  <c r="D130" i="2" l="1"/>
  <c r="D198" i="6"/>
  <c r="H198" i="6" s="1"/>
  <c r="I197" i="6"/>
  <c r="E130" i="2"/>
  <c r="F130" i="2"/>
  <c r="A348" i="2"/>
  <c r="D199" i="6" l="1"/>
  <c r="H199" i="6" s="1"/>
  <c r="I198" i="6"/>
  <c r="G130" i="2"/>
  <c r="H130" i="2" s="1"/>
  <c r="H152" i="4"/>
  <c r="A349" i="2"/>
  <c r="D200" i="6" l="1"/>
  <c r="H200" i="6" s="1"/>
  <c r="I199" i="6"/>
  <c r="I130" i="2"/>
  <c r="D131" i="2"/>
  <c r="D153" i="4"/>
  <c r="I152" i="4"/>
  <c r="A350" i="2"/>
  <c r="I200" i="6" l="1"/>
  <c r="D201" i="6"/>
  <c r="H201" i="6" s="1"/>
  <c r="E131" i="2"/>
  <c r="F131" i="2"/>
  <c r="A351" i="2"/>
  <c r="G131" i="2" l="1"/>
  <c r="H131" i="2" s="1"/>
  <c r="D132" i="2" s="1"/>
  <c r="I201" i="6"/>
  <c r="D202" i="6"/>
  <c r="H202" i="6" s="1"/>
  <c r="H153" i="4"/>
  <c r="D154" i="4" s="1"/>
  <c r="A352" i="2"/>
  <c r="I131" i="2" l="1"/>
  <c r="D203" i="6"/>
  <c r="H203" i="6" s="1"/>
  <c r="I202" i="6"/>
  <c r="E132" i="2"/>
  <c r="F132" i="2"/>
  <c r="I153" i="4"/>
  <c r="A353" i="2"/>
  <c r="G132" i="2" l="1"/>
  <c r="H132" i="2" s="1"/>
  <c r="I132" i="2" s="1"/>
  <c r="I203" i="6"/>
  <c r="D204" i="6"/>
  <c r="H204" i="6" s="1"/>
  <c r="H154" i="4"/>
  <c r="A354" i="2"/>
  <c r="D133" i="2" l="1"/>
  <c r="E133" i="2" s="1"/>
  <c r="I204" i="6"/>
  <c r="D205" i="6"/>
  <c r="H205" i="6" s="1"/>
  <c r="I154" i="4"/>
  <c r="D155" i="4"/>
  <c r="A355" i="2"/>
  <c r="F133" i="2" l="1"/>
  <c r="G133" i="2" s="1"/>
  <c r="H133" i="2" s="1"/>
  <c r="D206" i="6"/>
  <c r="H206" i="6" s="1"/>
  <c r="I205" i="6"/>
  <c r="H155" i="4"/>
  <c r="A356" i="2"/>
  <c r="I133" i="2" l="1"/>
  <c r="D134" i="2"/>
  <c r="E134" i="2" s="1"/>
  <c r="I206" i="6"/>
  <c r="D207" i="6"/>
  <c r="H207" i="6" s="1"/>
  <c r="D156" i="4"/>
  <c r="I155" i="4"/>
  <c r="A357" i="2"/>
  <c r="F134" i="2" l="1"/>
  <c r="D208" i="6"/>
  <c r="H208" i="6" s="1"/>
  <c r="I207" i="6"/>
  <c r="G134" i="2"/>
  <c r="H134" i="2" s="1"/>
  <c r="H156" i="4"/>
  <c r="A358" i="2"/>
  <c r="I208" i="6" l="1"/>
  <c r="D209" i="6"/>
  <c r="H209" i="6" s="1"/>
  <c r="I134" i="2"/>
  <c r="D135" i="2"/>
  <c r="D157" i="4"/>
  <c r="I156" i="4"/>
  <c r="A359" i="2"/>
  <c r="D210" i="6" l="1"/>
  <c r="H210" i="6" s="1"/>
  <c r="I209" i="6"/>
  <c r="E135" i="2"/>
  <c r="G135" i="2" s="1"/>
  <c r="H135" i="2" s="1"/>
  <c r="F135" i="2"/>
  <c r="H157" i="4"/>
  <c r="A360" i="2"/>
  <c r="I210" i="6" l="1"/>
  <c r="D211" i="6"/>
  <c r="H211" i="6" s="1"/>
  <c r="I135" i="2"/>
  <c r="D136" i="2"/>
  <c r="D158" i="4"/>
  <c r="I157" i="4"/>
  <c r="A361" i="2"/>
  <c r="D212" i="6" l="1"/>
  <c r="H212" i="6" s="1"/>
  <c r="I211" i="6"/>
  <c r="E136" i="2"/>
  <c r="G136" i="2" s="1"/>
  <c r="H136" i="2" s="1"/>
  <c r="F136" i="2"/>
  <c r="H158" i="4"/>
  <c r="A362" i="2"/>
  <c r="I212" i="6" l="1"/>
  <c r="D213" i="6"/>
  <c r="H213" i="6" s="1"/>
  <c r="D137" i="2"/>
  <c r="I136" i="2"/>
  <c r="D159" i="4"/>
  <c r="I158" i="4"/>
  <c r="A363" i="2"/>
  <c r="D214" i="6" l="1"/>
  <c r="H214" i="6" s="1"/>
  <c r="I213" i="6"/>
  <c r="E137" i="2"/>
  <c r="F137" i="2"/>
  <c r="H159" i="4"/>
  <c r="A364" i="2"/>
  <c r="I214" i="6" l="1"/>
  <c r="D215" i="6"/>
  <c r="H215" i="6" s="1"/>
  <c r="G137" i="2"/>
  <c r="H137" i="2" s="1"/>
  <c r="I159" i="4"/>
  <c r="D160" i="4"/>
  <c r="A365" i="2"/>
  <c r="D216" i="6" l="1"/>
  <c r="H216" i="6" s="1"/>
  <c r="I215" i="6"/>
  <c r="D138" i="2"/>
  <c r="I137" i="2"/>
  <c r="A366" i="2"/>
  <c r="D217" i="6" l="1"/>
  <c r="H217" i="6" s="1"/>
  <c r="I216" i="6"/>
  <c r="E138" i="2"/>
  <c r="G138" i="2" s="1"/>
  <c r="H138" i="2" s="1"/>
  <c r="F138" i="2"/>
  <c r="H160" i="4"/>
  <c r="I160" i="4" s="1"/>
  <c r="A367" i="2"/>
  <c r="I217" i="6" l="1"/>
  <c r="D218" i="6"/>
  <c r="H218" i="6" s="1"/>
  <c r="I138" i="2"/>
  <c r="D139" i="2"/>
  <c r="D161" i="4"/>
  <c r="A368" i="2"/>
  <c r="I218" i="6" l="1"/>
  <c r="D219" i="6"/>
  <c r="H219" i="6" s="1"/>
  <c r="E139" i="2"/>
  <c r="F139" i="2"/>
  <c r="H161" i="4"/>
  <c r="D162" i="4" s="1"/>
  <c r="A369" i="2"/>
  <c r="D220" i="6" l="1"/>
  <c r="H220" i="6" s="1"/>
  <c r="I219" i="6"/>
  <c r="G139" i="2"/>
  <c r="H139" i="2" s="1"/>
  <c r="I161" i="4"/>
  <c r="A370" i="2"/>
  <c r="I220" i="6" l="1"/>
  <c r="D221" i="6"/>
  <c r="H221" i="6" s="1"/>
  <c r="D140" i="2"/>
  <c r="I139" i="2"/>
  <c r="H162" i="4"/>
  <c r="A371" i="2"/>
  <c r="D222" i="6" l="1"/>
  <c r="H222" i="6" s="1"/>
  <c r="I221" i="6"/>
  <c r="E140" i="2"/>
  <c r="G140" i="2" s="1"/>
  <c r="H140" i="2" s="1"/>
  <c r="F140" i="2"/>
  <c r="D163" i="4"/>
  <c r="I162" i="4"/>
  <c r="A372" i="2"/>
  <c r="B5" i="1"/>
  <c r="D223" i="6" l="1"/>
  <c r="H223" i="6" s="1"/>
  <c r="I222" i="6"/>
  <c r="D141" i="2"/>
  <c r="I140" i="2"/>
  <c r="H163" i="4"/>
  <c r="B13" i="1" a="1"/>
  <c r="B20" i="1" a="1"/>
  <c r="B23" i="1" a="1"/>
  <c r="B14" i="1" a="1"/>
  <c r="B15" i="1" a="1"/>
  <c r="B24" i="1" a="1"/>
  <c r="B19" i="1" a="1"/>
  <c r="B11" i="1" a="1"/>
  <c r="B12" i="1" a="1"/>
  <c r="B18" i="1" a="1"/>
  <c r="B25" i="1" a="1"/>
  <c r="B25" i="1" l="1"/>
  <c r="B18" i="1"/>
  <c r="B12" i="1"/>
  <c r="B11" i="1"/>
  <c r="B19" i="1"/>
  <c r="B24" i="1"/>
  <c r="B15" i="1"/>
  <c r="B14" i="1"/>
  <c r="B23" i="1"/>
  <c r="B20" i="1"/>
  <c r="B13" i="1"/>
  <c r="I223" i="6"/>
  <c r="D224" i="6"/>
  <c r="H224" i="6" s="1"/>
  <c r="E141" i="2"/>
  <c r="F141" i="2"/>
  <c r="I163" i="4"/>
  <c r="D164" i="4"/>
  <c r="G141" i="2" l="1"/>
  <c r="H141" i="2" s="1"/>
  <c r="I141" i="2" s="1"/>
  <c r="I224" i="6"/>
  <c r="D225" i="6"/>
  <c r="H225" i="6" s="1"/>
  <c r="H164" i="4"/>
  <c r="D142" i="2" l="1"/>
  <c r="I225" i="6"/>
  <c r="D226" i="6"/>
  <c r="H226" i="6" s="1"/>
  <c r="E142" i="2"/>
  <c r="F142" i="2"/>
  <c r="D165" i="4"/>
  <c r="I164" i="4"/>
  <c r="D227" i="6" l="1"/>
  <c r="H227" i="6" s="1"/>
  <c r="I226" i="6"/>
  <c r="G142" i="2"/>
  <c r="H142" i="2" s="1"/>
  <c r="H165" i="4"/>
  <c r="I227" i="6" l="1"/>
  <c r="D228" i="6"/>
  <c r="H228" i="6" s="1"/>
  <c r="I142" i="2"/>
  <c r="D143" i="2"/>
  <c r="D166" i="4"/>
  <c r="I165" i="4"/>
  <c r="D229" i="6" l="1"/>
  <c r="H229" i="6" s="1"/>
  <c r="I228" i="6"/>
  <c r="E143" i="2"/>
  <c r="F143" i="2"/>
  <c r="G143" i="2" l="1"/>
  <c r="H143" i="2" s="1"/>
  <c r="D144" i="2" s="1"/>
  <c r="I229" i="6"/>
  <c r="D230" i="6"/>
  <c r="H230" i="6" s="1"/>
  <c r="H166" i="4"/>
  <c r="I166" i="4" s="1"/>
  <c r="I143" i="2" l="1"/>
  <c r="I230" i="6"/>
  <c r="D231" i="6"/>
  <c r="H231" i="6" s="1"/>
  <c r="E144" i="2"/>
  <c r="G144" i="2" s="1"/>
  <c r="H144" i="2" s="1"/>
  <c r="F144" i="2"/>
  <c r="D167" i="4"/>
  <c r="H167" i="4" s="1"/>
  <c r="D232" i="6" l="1"/>
  <c r="H232" i="6" s="1"/>
  <c r="I231" i="6"/>
  <c r="I144" i="2"/>
  <c r="D145" i="2"/>
  <c r="I167" i="4"/>
  <c r="D168" i="4"/>
  <c r="D233" i="6" l="1"/>
  <c r="H233" i="6" s="1"/>
  <c r="I232" i="6"/>
  <c r="E145" i="2"/>
  <c r="G145" i="2" s="1"/>
  <c r="H145" i="2" s="1"/>
  <c r="F145" i="2"/>
  <c r="H168" i="4"/>
  <c r="D234" i="6" l="1"/>
  <c r="H234" i="6" s="1"/>
  <c r="I233" i="6"/>
  <c r="D146" i="2"/>
  <c r="I145" i="2"/>
  <c r="D169" i="4"/>
  <c r="I168" i="4"/>
  <c r="I234" i="6" l="1"/>
  <c r="D235" i="6"/>
  <c r="H235" i="6" s="1"/>
  <c r="E146" i="2"/>
  <c r="F146" i="2"/>
  <c r="H169" i="4"/>
  <c r="I235" i="6" l="1"/>
  <c r="D236" i="6"/>
  <c r="H236" i="6" s="1"/>
  <c r="G146" i="2"/>
  <c r="H146" i="2" s="1"/>
  <c r="I169" i="4"/>
  <c r="D170" i="4"/>
  <c r="D237" i="6" l="1"/>
  <c r="H237" i="6" s="1"/>
  <c r="I236" i="6"/>
  <c r="I146" i="2"/>
  <c r="D147" i="2"/>
  <c r="D238" i="6" l="1"/>
  <c r="H238" i="6" s="1"/>
  <c r="I237" i="6"/>
  <c r="E147" i="2"/>
  <c r="F147" i="2"/>
  <c r="H170" i="4"/>
  <c r="I238" i="6" l="1"/>
  <c r="D239" i="6"/>
  <c r="H239" i="6" s="1"/>
  <c r="G147" i="2"/>
  <c r="H147" i="2" s="1"/>
  <c r="D171" i="4"/>
  <c r="I170" i="4"/>
  <c r="I239" i="6" l="1"/>
  <c r="D240" i="6"/>
  <c r="H240" i="6" s="1"/>
  <c r="D148" i="2"/>
  <c r="I147" i="2"/>
  <c r="H171" i="4"/>
  <c r="I240" i="6" l="1"/>
  <c r="D241" i="6"/>
  <c r="H241" i="6" s="1"/>
  <c r="E148" i="2"/>
  <c r="F148" i="2"/>
  <c r="I171" i="4"/>
  <c r="D172" i="4"/>
  <c r="D242" i="6" l="1"/>
  <c r="H242" i="6" s="1"/>
  <c r="I241" i="6"/>
  <c r="G148" i="2"/>
  <c r="H148" i="2" s="1"/>
  <c r="H172" i="4"/>
  <c r="I242" i="6" l="1"/>
  <c r="D243" i="6"/>
  <c r="H243" i="6" s="1"/>
  <c r="I148" i="2"/>
  <c r="D149" i="2"/>
  <c r="D173" i="4"/>
  <c r="I172" i="4"/>
  <c r="I243" i="6" l="1"/>
  <c r="D244" i="6"/>
  <c r="H244" i="6" s="1"/>
  <c r="E149" i="2"/>
  <c r="G149" i="2" s="1"/>
  <c r="H149" i="2" s="1"/>
  <c r="F149" i="2"/>
  <c r="H173" i="4"/>
  <c r="I244" i="6" l="1"/>
  <c r="D245" i="6"/>
  <c r="H245" i="6" s="1"/>
  <c r="I149" i="2"/>
  <c r="D150" i="2"/>
  <c r="D174" i="4"/>
  <c r="I173" i="4"/>
  <c r="I245" i="6" l="1"/>
  <c r="D246" i="6"/>
  <c r="H246" i="6" s="1"/>
  <c r="E150" i="2"/>
  <c r="F150" i="2"/>
  <c r="H174" i="4"/>
  <c r="I246" i="6" l="1"/>
  <c r="D247" i="6"/>
  <c r="H247" i="6" s="1"/>
  <c r="G150" i="2"/>
  <c r="H150" i="2" s="1"/>
  <c r="D175" i="4"/>
  <c r="I174" i="4"/>
  <c r="D248" i="6" l="1"/>
  <c r="H248" i="6" s="1"/>
  <c r="I247" i="6"/>
  <c r="I150" i="2"/>
  <c r="D151" i="2"/>
  <c r="D249" i="6" l="1"/>
  <c r="H249" i="6" s="1"/>
  <c r="I248" i="6"/>
  <c r="E151" i="2"/>
  <c r="F151" i="2"/>
  <c r="H175" i="4"/>
  <c r="D250" i="6" l="1"/>
  <c r="H250" i="6" s="1"/>
  <c r="I249" i="6"/>
  <c r="G151" i="2"/>
  <c r="H151" i="2" s="1"/>
  <c r="D176" i="4"/>
  <c r="I175" i="4"/>
  <c r="D251" i="6" l="1"/>
  <c r="H251" i="6" s="1"/>
  <c r="I250" i="6"/>
  <c r="D152" i="2"/>
  <c r="I151" i="2"/>
  <c r="H176" i="4"/>
  <c r="D252" i="6" l="1"/>
  <c r="H252" i="6" s="1"/>
  <c r="I251" i="6"/>
  <c r="E152" i="2"/>
  <c r="F152" i="2"/>
  <c r="D177" i="4"/>
  <c r="I176" i="4"/>
  <c r="G152" i="2" l="1"/>
  <c r="H152" i="2" s="1"/>
  <c r="I152" i="2" s="1"/>
  <c r="D253" i="6"/>
  <c r="H253" i="6" s="1"/>
  <c r="I252" i="6"/>
  <c r="D153" i="2" l="1"/>
  <c r="E153" i="2" s="1"/>
  <c r="D254" i="6"/>
  <c r="H254" i="6" s="1"/>
  <c r="I253" i="6"/>
  <c r="H177" i="4"/>
  <c r="F153" i="2" l="1"/>
  <c r="D255" i="6"/>
  <c r="H255" i="6" s="1"/>
  <c r="I254" i="6"/>
  <c r="G153" i="2"/>
  <c r="H153" i="2" s="1"/>
  <c r="D178" i="4"/>
  <c r="I177" i="4"/>
  <c r="D256" i="6" l="1"/>
  <c r="H256" i="6" s="1"/>
  <c r="I255" i="6"/>
  <c r="I153" i="2"/>
  <c r="D154" i="2"/>
  <c r="H178" i="4"/>
  <c r="D257" i="6" l="1"/>
  <c r="H257" i="6" s="1"/>
  <c r="I256" i="6"/>
  <c r="E154" i="2"/>
  <c r="F154" i="2"/>
  <c r="D179" i="4"/>
  <c r="I178" i="4"/>
  <c r="D258" i="6" l="1"/>
  <c r="H258" i="6" s="1"/>
  <c r="I257" i="6"/>
  <c r="G154" i="2"/>
  <c r="H154" i="2" s="1"/>
  <c r="D259" i="6" l="1"/>
  <c r="H259" i="6" s="1"/>
  <c r="I258" i="6"/>
  <c r="D155" i="2"/>
  <c r="I154" i="2"/>
  <c r="H179" i="4"/>
  <c r="D260" i="6" l="1"/>
  <c r="H260" i="6" s="1"/>
  <c r="I259" i="6"/>
  <c r="E155" i="2"/>
  <c r="F155" i="2"/>
  <c r="D180" i="4"/>
  <c r="I179" i="4"/>
  <c r="D261" i="6" l="1"/>
  <c r="H261" i="6" s="1"/>
  <c r="I260" i="6"/>
  <c r="G155" i="2"/>
  <c r="H155" i="2" s="1"/>
  <c r="D262" i="6" l="1"/>
  <c r="H262" i="6" s="1"/>
  <c r="I261" i="6"/>
  <c r="D156" i="2"/>
  <c r="I155" i="2"/>
  <c r="H180" i="4"/>
  <c r="I262" i="6" l="1"/>
  <c r="D263" i="6"/>
  <c r="H263" i="6" s="1"/>
  <c r="E156" i="2"/>
  <c r="F156" i="2"/>
  <c r="D181" i="4"/>
  <c r="I180" i="4"/>
  <c r="I263" i="6" l="1"/>
  <c r="D264" i="6"/>
  <c r="H264" i="6" s="1"/>
  <c r="G156" i="2"/>
  <c r="H156" i="2" s="1"/>
  <c r="H181" i="4"/>
  <c r="D265" i="6" l="1"/>
  <c r="H265" i="6" s="1"/>
  <c r="I264" i="6"/>
  <c r="I156" i="2"/>
  <c r="D157" i="2"/>
  <c r="D182" i="4"/>
  <c r="I181" i="4"/>
  <c r="I265" i="6" l="1"/>
  <c r="D266" i="6"/>
  <c r="H266" i="6" s="1"/>
  <c r="E157" i="2"/>
  <c r="F157" i="2"/>
  <c r="H182" i="4"/>
  <c r="D267" i="6" l="1"/>
  <c r="H267" i="6" s="1"/>
  <c r="I266" i="6"/>
  <c r="G157" i="2"/>
  <c r="H157" i="2" s="1"/>
  <c r="D183" i="4"/>
  <c r="I182" i="4"/>
  <c r="I267" i="6" l="1"/>
  <c r="D268" i="6"/>
  <c r="H268" i="6" s="1"/>
  <c r="I157" i="2"/>
  <c r="D158" i="2"/>
  <c r="H183" i="4"/>
  <c r="D269" i="6" l="1"/>
  <c r="H269" i="6" s="1"/>
  <c r="I268" i="6"/>
  <c r="E158" i="2"/>
  <c r="F158" i="2"/>
  <c r="D184" i="4"/>
  <c r="I183" i="4"/>
  <c r="I269" i="6" l="1"/>
  <c r="D270" i="6"/>
  <c r="H270" i="6" s="1"/>
  <c r="G158" i="2"/>
  <c r="H158" i="2" s="1"/>
  <c r="H184" i="4"/>
  <c r="D185" i="4" s="1"/>
  <c r="D271" i="6" l="1"/>
  <c r="H271" i="6" s="1"/>
  <c r="I270" i="6"/>
  <c r="D159" i="2"/>
  <c r="I158" i="2"/>
  <c r="I184" i="4"/>
  <c r="H185" i="4"/>
  <c r="D272" i="6" l="1"/>
  <c r="H272" i="6" s="1"/>
  <c r="I271" i="6"/>
  <c r="E159" i="2"/>
  <c r="F159" i="2"/>
  <c r="D186" i="4"/>
  <c r="I185" i="4"/>
  <c r="D273" i="6" l="1"/>
  <c r="H273" i="6" s="1"/>
  <c r="I272" i="6"/>
  <c r="G159" i="2"/>
  <c r="H159" i="2" s="1"/>
  <c r="H186" i="4"/>
  <c r="D274" i="6" l="1"/>
  <c r="H274" i="6" s="1"/>
  <c r="I273" i="6"/>
  <c r="I159" i="2"/>
  <c r="D160" i="2"/>
  <c r="D187" i="4"/>
  <c r="I186" i="4"/>
  <c r="I274" i="6" l="1"/>
  <c r="D275" i="6"/>
  <c r="H275" i="6" s="1"/>
  <c r="E160" i="2"/>
  <c r="F160" i="2"/>
  <c r="H187" i="4"/>
  <c r="D276" i="6" l="1"/>
  <c r="H276" i="6" s="1"/>
  <c r="I275" i="6"/>
  <c r="G160" i="2"/>
  <c r="H160" i="2" s="1"/>
  <c r="D188" i="4"/>
  <c r="I187" i="4"/>
  <c r="D277" i="6" l="1"/>
  <c r="H277" i="6" s="1"/>
  <c r="I276" i="6"/>
  <c r="I160" i="2"/>
  <c r="D161" i="2"/>
  <c r="H188" i="4"/>
  <c r="I277" i="6" l="1"/>
  <c r="D278" i="6"/>
  <c r="H278" i="6" s="1"/>
  <c r="E161" i="2"/>
  <c r="F161" i="2"/>
  <c r="D189" i="4"/>
  <c r="I188" i="4"/>
  <c r="D279" i="6" l="1"/>
  <c r="H279" i="6" s="1"/>
  <c r="I278" i="6"/>
  <c r="G161" i="2"/>
  <c r="H161" i="2" s="1"/>
  <c r="H189" i="4"/>
  <c r="D280" i="6" l="1"/>
  <c r="H280" i="6" s="1"/>
  <c r="I279" i="6"/>
  <c r="I161" i="2"/>
  <c r="D162" i="2"/>
  <c r="D190" i="4"/>
  <c r="I189" i="4"/>
  <c r="D281" i="6" l="1"/>
  <c r="H281" i="6" s="1"/>
  <c r="I280" i="6"/>
  <c r="E162" i="2"/>
  <c r="F162" i="2"/>
  <c r="H190" i="4"/>
  <c r="D282" i="6" l="1"/>
  <c r="H282" i="6" s="1"/>
  <c r="I281" i="6"/>
  <c r="G162" i="2"/>
  <c r="H162" i="2" s="1"/>
  <c r="D191" i="4"/>
  <c r="I190" i="4"/>
  <c r="I282" i="6" l="1"/>
  <c r="D283" i="6"/>
  <c r="H283" i="6" s="1"/>
  <c r="D163" i="2"/>
  <c r="I162" i="2"/>
  <c r="H191" i="4"/>
  <c r="D284" i="6" l="1"/>
  <c r="H284" i="6" s="1"/>
  <c r="I283" i="6"/>
  <c r="E163" i="2"/>
  <c r="F163" i="2"/>
  <c r="D192" i="4"/>
  <c r="I191" i="4"/>
  <c r="D285" i="6" l="1"/>
  <c r="H285" i="6" s="1"/>
  <c r="I284" i="6"/>
  <c r="G163" i="2"/>
  <c r="H163" i="2" s="1"/>
  <c r="D286" i="6" l="1"/>
  <c r="H286" i="6" s="1"/>
  <c r="I285" i="6"/>
  <c r="I163" i="2"/>
  <c r="D164" i="2"/>
  <c r="H192" i="4"/>
  <c r="D287" i="6" l="1"/>
  <c r="H287" i="6" s="1"/>
  <c r="I286" i="6"/>
  <c r="E164" i="2"/>
  <c r="F164" i="2"/>
  <c r="I192" i="4"/>
  <c r="D193" i="4"/>
  <c r="D288" i="6" l="1"/>
  <c r="H288" i="6" s="1"/>
  <c r="I287" i="6"/>
  <c r="G164" i="2"/>
  <c r="H164" i="2" s="1"/>
  <c r="H193" i="4"/>
  <c r="D289" i="6" l="1"/>
  <c r="H289" i="6" s="1"/>
  <c r="I288" i="6"/>
  <c r="D165" i="2"/>
  <c r="I164" i="2"/>
  <c r="D194" i="4"/>
  <c r="I193" i="4"/>
  <c r="I289" i="6" l="1"/>
  <c r="D290" i="6"/>
  <c r="H290" i="6" s="1"/>
  <c r="E165" i="2"/>
  <c r="G165" i="2" s="1"/>
  <c r="H165" i="2" s="1"/>
  <c r="F165" i="2"/>
  <c r="H194" i="4"/>
  <c r="I290" i="6" l="1"/>
  <c r="D291" i="6"/>
  <c r="H291" i="6" s="1"/>
  <c r="I165" i="2"/>
  <c r="D166" i="2"/>
  <c r="I194" i="4"/>
  <c r="D195" i="4"/>
  <c r="D292" i="6" l="1"/>
  <c r="H292" i="6" s="1"/>
  <c r="I291" i="6"/>
  <c r="E166" i="2"/>
  <c r="G166" i="2" s="1"/>
  <c r="H166" i="2" s="1"/>
  <c r="F166" i="2"/>
  <c r="H195" i="4"/>
  <c r="D293" i="6" l="1"/>
  <c r="H293" i="6" s="1"/>
  <c r="I292" i="6"/>
  <c r="I166" i="2"/>
  <c r="D167" i="2"/>
  <c r="D196" i="4"/>
  <c r="I195" i="4"/>
  <c r="I293" i="6" l="1"/>
  <c r="D294" i="6"/>
  <c r="H294" i="6" s="1"/>
  <c r="E167" i="2"/>
  <c r="F167" i="2"/>
  <c r="H196" i="4"/>
  <c r="G167" i="2" l="1"/>
  <c r="H167" i="2" s="1"/>
  <c r="I167" i="2" s="1"/>
  <c r="D295" i="6"/>
  <c r="H295" i="6" s="1"/>
  <c r="I294" i="6"/>
  <c r="D197" i="4"/>
  <c r="I196" i="4"/>
  <c r="D168" i="2" l="1"/>
  <c r="I295" i="6"/>
  <c r="D296" i="6"/>
  <c r="H296" i="6" s="1"/>
  <c r="E168" i="2"/>
  <c r="F168" i="2"/>
  <c r="H197" i="4"/>
  <c r="I296" i="6" l="1"/>
  <c r="D297" i="6"/>
  <c r="H297" i="6" s="1"/>
  <c r="G168" i="2"/>
  <c r="H168" i="2" s="1"/>
  <c r="D198" i="4"/>
  <c r="I197" i="4"/>
  <c r="I297" i="6" l="1"/>
  <c r="D298" i="6"/>
  <c r="H298" i="6" s="1"/>
  <c r="I168" i="2"/>
  <c r="D169" i="2"/>
  <c r="H198" i="4"/>
  <c r="I298" i="6" l="1"/>
  <c r="D299" i="6"/>
  <c r="H299" i="6" s="1"/>
  <c r="E169" i="2"/>
  <c r="G169" i="2" s="1"/>
  <c r="H169" i="2" s="1"/>
  <c r="F169" i="2"/>
  <c r="I198" i="4"/>
  <c r="D199" i="4"/>
  <c r="I299" i="6" l="1"/>
  <c r="D300" i="6"/>
  <c r="H300" i="6" s="1"/>
  <c r="D170" i="2"/>
  <c r="I169" i="2"/>
  <c r="D301" i="6" l="1"/>
  <c r="H301" i="6" s="1"/>
  <c r="I300" i="6"/>
  <c r="E170" i="2"/>
  <c r="F170" i="2"/>
  <c r="H199" i="4"/>
  <c r="G170" i="2" l="1"/>
  <c r="H170" i="2" s="1"/>
  <c r="I170" i="2" s="1"/>
  <c r="D302" i="6"/>
  <c r="H302" i="6" s="1"/>
  <c r="I301" i="6"/>
  <c r="D200" i="4"/>
  <c r="I199" i="4"/>
  <c r="D171" i="2" l="1"/>
  <c r="E171" i="2" s="1"/>
  <c r="G171" i="2" s="1"/>
  <c r="H171" i="2" s="1"/>
  <c r="I302" i="6"/>
  <c r="D303" i="6"/>
  <c r="H303" i="6" s="1"/>
  <c r="F171" i="2"/>
  <c r="H200" i="4"/>
  <c r="D304" i="6" l="1"/>
  <c r="H304" i="6" s="1"/>
  <c r="I303" i="6"/>
  <c r="D172" i="2"/>
  <c r="I171" i="2"/>
  <c r="D201" i="4"/>
  <c r="I200" i="4"/>
  <c r="D305" i="6" l="1"/>
  <c r="H305" i="6" s="1"/>
  <c r="I304" i="6"/>
  <c r="E172" i="2"/>
  <c r="F172" i="2"/>
  <c r="H201" i="4"/>
  <c r="D306" i="6" l="1"/>
  <c r="H306" i="6" s="1"/>
  <c r="I305" i="6"/>
  <c r="G172" i="2"/>
  <c r="H172" i="2" s="1"/>
  <c r="D202" i="4"/>
  <c r="I201" i="4"/>
  <c r="D307" i="6" l="1"/>
  <c r="H307" i="6" s="1"/>
  <c r="I306" i="6"/>
  <c r="I172" i="2"/>
  <c r="D173" i="2"/>
  <c r="H202" i="4"/>
  <c r="D308" i="6" l="1"/>
  <c r="H308" i="6" s="1"/>
  <c r="I307" i="6"/>
  <c r="E173" i="2"/>
  <c r="G173" i="2" s="1"/>
  <c r="H173" i="2" s="1"/>
  <c r="F173" i="2"/>
  <c r="I202" i="4"/>
  <c r="D203" i="4"/>
  <c r="D309" i="6" l="1"/>
  <c r="H309" i="6" s="1"/>
  <c r="I308" i="6"/>
  <c r="I173" i="2"/>
  <c r="D174" i="2"/>
  <c r="H203" i="4"/>
  <c r="D310" i="6" l="1"/>
  <c r="H310" i="6" s="1"/>
  <c r="I309" i="6"/>
  <c r="E174" i="2"/>
  <c r="F174" i="2"/>
  <c r="I203" i="4"/>
  <c r="D204" i="4"/>
  <c r="I310" i="6" l="1"/>
  <c r="D311" i="6"/>
  <c r="H311" i="6" s="1"/>
  <c r="G174" i="2"/>
  <c r="H174" i="2" s="1"/>
  <c r="I311" i="6" l="1"/>
  <c r="D312" i="6"/>
  <c r="H312" i="6" s="1"/>
  <c r="D175" i="2"/>
  <c r="I174" i="2"/>
  <c r="H204" i="4"/>
  <c r="D205" i="4" s="1"/>
  <c r="I312" i="6" l="1"/>
  <c r="D313" i="6"/>
  <c r="H313" i="6" s="1"/>
  <c r="E175" i="2"/>
  <c r="G175" i="2" s="1"/>
  <c r="H175" i="2" s="1"/>
  <c r="F175" i="2"/>
  <c r="I204" i="4"/>
  <c r="H205" i="4"/>
  <c r="I313" i="6" l="1"/>
  <c r="D314" i="6"/>
  <c r="H314" i="6" s="1"/>
  <c r="I175" i="2"/>
  <c r="D176" i="2"/>
  <c r="D206" i="4"/>
  <c r="I205" i="4"/>
  <c r="I314" i="6" l="1"/>
  <c r="D315" i="6"/>
  <c r="H315" i="6" s="1"/>
  <c r="E176" i="2"/>
  <c r="G176" i="2" s="1"/>
  <c r="H176" i="2" s="1"/>
  <c r="F176" i="2"/>
  <c r="I315" i="6" l="1"/>
  <c r="D316" i="6"/>
  <c r="H316" i="6" s="1"/>
  <c r="D177" i="2"/>
  <c r="I176" i="2"/>
  <c r="H206" i="4"/>
  <c r="I316" i="6" l="1"/>
  <c r="D317" i="6"/>
  <c r="H317" i="6" s="1"/>
  <c r="E177" i="2"/>
  <c r="F177" i="2"/>
  <c r="D207" i="4"/>
  <c r="I206" i="4"/>
  <c r="I317" i="6" l="1"/>
  <c r="D318" i="6"/>
  <c r="H318" i="6" s="1"/>
  <c r="G177" i="2"/>
  <c r="H177" i="2" s="1"/>
  <c r="H207" i="4"/>
  <c r="I318" i="6" l="1"/>
  <c r="D319" i="6"/>
  <c r="H319" i="6" s="1"/>
  <c r="I177" i="2"/>
  <c r="D178" i="2"/>
  <c r="I207" i="4"/>
  <c r="D208" i="4"/>
  <c r="I319" i="6" l="1"/>
  <c r="D320" i="6"/>
  <c r="H320" i="6" s="1"/>
  <c r="E178" i="2"/>
  <c r="F178" i="2"/>
  <c r="G178" i="2" l="1"/>
  <c r="H178" i="2" s="1"/>
  <c r="I178" i="2" s="1"/>
  <c r="I320" i="6"/>
  <c r="D321" i="6"/>
  <c r="H321" i="6" s="1"/>
  <c r="H208" i="4"/>
  <c r="D179" i="2" l="1"/>
  <c r="E179" i="2" s="1"/>
  <c r="D322" i="6"/>
  <c r="H322" i="6" s="1"/>
  <c r="I321" i="6"/>
  <c r="D209" i="4"/>
  <c r="I208" i="4"/>
  <c r="F179" i="2" l="1"/>
  <c r="D323" i="6"/>
  <c r="H323" i="6" s="1"/>
  <c r="I322" i="6"/>
  <c r="G179" i="2"/>
  <c r="H179" i="2" s="1"/>
  <c r="D324" i="6" l="1"/>
  <c r="H324" i="6" s="1"/>
  <c r="I323" i="6"/>
  <c r="I179" i="2"/>
  <c r="D180" i="2"/>
  <c r="H209" i="4"/>
  <c r="I324" i="6" l="1"/>
  <c r="D325" i="6"/>
  <c r="H325" i="6" s="1"/>
  <c r="E180" i="2"/>
  <c r="F180" i="2"/>
  <c r="I209" i="4"/>
  <c r="D210" i="4"/>
  <c r="G180" i="2" l="1"/>
  <c r="H180" i="2" s="1"/>
  <c r="D181" i="2" s="1"/>
  <c r="I325" i="6"/>
  <c r="D326" i="6"/>
  <c r="H326" i="6" s="1"/>
  <c r="I180" i="2"/>
  <c r="I326" i="6" l="1"/>
  <c r="D327" i="6"/>
  <c r="H327" i="6" s="1"/>
  <c r="E181" i="2"/>
  <c r="G181" i="2" s="1"/>
  <c r="H181" i="2" s="1"/>
  <c r="F181" i="2"/>
  <c r="H210" i="4"/>
  <c r="I210" i="4" s="1"/>
  <c r="I327" i="6" l="1"/>
  <c r="D328" i="6"/>
  <c r="H328" i="6" s="1"/>
  <c r="I181" i="2"/>
  <c r="D182" i="2"/>
  <c r="D211" i="4"/>
  <c r="D329" i="6" l="1"/>
  <c r="H329" i="6" s="1"/>
  <c r="I328" i="6"/>
  <c r="E182" i="2"/>
  <c r="F182" i="2"/>
  <c r="H211" i="4"/>
  <c r="D330" i="6" l="1"/>
  <c r="H330" i="6" s="1"/>
  <c r="I329" i="6"/>
  <c r="G182" i="2"/>
  <c r="H182" i="2" s="1"/>
  <c r="D212" i="4"/>
  <c r="I211" i="4"/>
  <c r="I330" i="6" l="1"/>
  <c r="D331" i="6"/>
  <c r="H331" i="6" s="1"/>
  <c r="I182" i="2"/>
  <c r="D183" i="2"/>
  <c r="D332" i="6" l="1"/>
  <c r="H332" i="6" s="1"/>
  <c r="I331" i="6"/>
  <c r="E183" i="2"/>
  <c r="F183" i="2"/>
  <c r="H212" i="4"/>
  <c r="D333" i="6" l="1"/>
  <c r="H333" i="6" s="1"/>
  <c r="I332" i="6"/>
  <c r="G183" i="2"/>
  <c r="H183" i="2" s="1"/>
  <c r="I212" i="4"/>
  <c r="D213" i="4"/>
  <c r="I333" i="6" l="1"/>
  <c r="D334" i="6"/>
  <c r="H334" i="6" s="1"/>
  <c r="D184" i="2"/>
  <c r="I183" i="2"/>
  <c r="I334" i="6" l="1"/>
  <c r="D335" i="6"/>
  <c r="H335" i="6" s="1"/>
  <c r="E184" i="2"/>
  <c r="F184" i="2"/>
  <c r="H213" i="4"/>
  <c r="I213" i="4" s="1"/>
  <c r="I335" i="6" l="1"/>
  <c r="D336" i="6"/>
  <c r="H336" i="6" s="1"/>
  <c r="G184" i="2"/>
  <c r="H184" i="2" s="1"/>
  <c r="D214" i="4"/>
  <c r="H214" i="4" s="1"/>
  <c r="D337" i="6" l="1"/>
  <c r="H337" i="6" s="1"/>
  <c r="I336" i="6"/>
  <c r="D185" i="2"/>
  <c r="I184" i="2"/>
  <c r="D215" i="4"/>
  <c r="I214" i="4"/>
  <c r="I337" i="6" l="1"/>
  <c r="D338" i="6"/>
  <c r="H338" i="6" s="1"/>
  <c r="E185" i="2"/>
  <c r="F185" i="2"/>
  <c r="H215" i="4"/>
  <c r="I338" i="6" l="1"/>
  <c r="D339" i="6"/>
  <c r="H339" i="6" s="1"/>
  <c r="G185" i="2"/>
  <c r="H185" i="2" s="1"/>
  <c r="D216" i="4"/>
  <c r="I215" i="4"/>
  <c r="I339" i="6" l="1"/>
  <c r="D340" i="6"/>
  <c r="H340" i="6" s="1"/>
  <c r="D186" i="2"/>
  <c r="I185" i="2"/>
  <c r="I340" i="6" l="1"/>
  <c r="D341" i="6"/>
  <c r="H341" i="6" s="1"/>
  <c r="E186" i="2"/>
  <c r="G186" i="2" s="1"/>
  <c r="H186" i="2" s="1"/>
  <c r="F186" i="2"/>
  <c r="H216" i="4"/>
  <c r="D342" i="6" l="1"/>
  <c r="H342" i="6" s="1"/>
  <c r="I341" i="6"/>
  <c r="D187" i="2"/>
  <c r="I186" i="2"/>
  <c r="D217" i="4"/>
  <c r="I216" i="4"/>
  <c r="D343" i="6" l="1"/>
  <c r="H343" i="6" s="1"/>
  <c r="I342" i="6"/>
  <c r="E187" i="2"/>
  <c r="F187" i="2"/>
  <c r="G187" i="2" l="1"/>
  <c r="H187" i="2" s="1"/>
  <c r="I187" i="2" s="1"/>
  <c r="D344" i="6"/>
  <c r="H344" i="6" s="1"/>
  <c r="I343" i="6"/>
  <c r="H217" i="4"/>
  <c r="D218" i="4" s="1"/>
  <c r="D188" i="2" l="1"/>
  <c r="I344" i="6"/>
  <c r="D345" i="6"/>
  <c r="H345" i="6" s="1"/>
  <c r="E188" i="2"/>
  <c r="F188" i="2"/>
  <c r="I217" i="4"/>
  <c r="D346" i="6" l="1"/>
  <c r="H346" i="6" s="1"/>
  <c r="I345" i="6"/>
  <c r="G188" i="2"/>
  <c r="H188" i="2" s="1"/>
  <c r="H218" i="4"/>
  <c r="D219" i="4" s="1"/>
  <c r="D347" i="6" l="1"/>
  <c r="H347" i="6" s="1"/>
  <c r="I346" i="6"/>
  <c r="I188" i="2"/>
  <c r="D189" i="2"/>
  <c r="I218" i="4"/>
  <c r="H219" i="4"/>
  <c r="I347" i="6" l="1"/>
  <c r="D348" i="6"/>
  <c r="H348" i="6" s="1"/>
  <c r="E189" i="2"/>
  <c r="F189" i="2"/>
  <c r="D220" i="4"/>
  <c r="I219" i="4"/>
  <c r="G189" i="2" l="1"/>
  <c r="H189" i="2" s="1"/>
  <c r="I348" i="6"/>
  <c r="D349" i="6"/>
  <c r="H349" i="6" s="1"/>
  <c r="D190" i="2"/>
  <c r="I189" i="2"/>
  <c r="H220" i="4"/>
  <c r="I349" i="6" l="1"/>
  <c r="D350" i="6"/>
  <c r="H350" i="6" s="1"/>
  <c r="E190" i="2"/>
  <c r="F190" i="2"/>
  <c r="D221" i="4"/>
  <c r="I220" i="4"/>
  <c r="I350" i="6" l="1"/>
  <c r="D351" i="6"/>
  <c r="H351" i="6" s="1"/>
  <c r="G190" i="2"/>
  <c r="H190" i="2" s="1"/>
  <c r="D352" i="6" l="1"/>
  <c r="H352" i="6" s="1"/>
  <c r="I351" i="6"/>
  <c r="D191" i="2"/>
  <c r="I190" i="2"/>
  <c r="H221" i="4"/>
  <c r="I352" i="6" l="1"/>
  <c r="D353" i="6"/>
  <c r="H353" i="6" s="1"/>
  <c r="E191" i="2"/>
  <c r="F191" i="2"/>
  <c r="D222" i="4"/>
  <c r="I221" i="4"/>
  <c r="I353" i="6" l="1"/>
  <c r="D354" i="6"/>
  <c r="H354" i="6" s="1"/>
  <c r="G191" i="2"/>
  <c r="H191" i="2" s="1"/>
  <c r="H222" i="4"/>
  <c r="I354" i="6" l="1"/>
  <c r="D355" i="6"/>
  <c r="H355" i="6" s="1"/>
  <c r="I191" i="2"/>
  <c r="D192" i="2"/>
  <c r="I222" i="4"/>
  <c r="D223" i="4"/>
  <c r="I355" i="6" l="1"/>
  <c r="D356" i="6"/>
  <c r="H356" i="6" s="1"/>
  <c r="E192" i="2"/>
  <c r="G192" i="2" s="1"/>
  <c r="H192" i="2" s="1"/>
  <c r="F192" i="2"/>
  <c r="H223" i="4"/>
  <c r="I356" i="6" l="1"/>
  <c r="D357" i="6"/>
  <c r="H357" i="6" s="1"/>
  <c r="D193" i="2"/>
  <c r="I192" i="2"/>
  <c r="I223" i="4"/>
  <c r="D224" i="4"/>
  <c r="D358" i="6" l="1"/>
  <c r="H358" i="6" s="1"/>
  <c r="I357" i="6"/>
  <c r="E193" i="2"/>
  <c r="F193" i="2"/>
  <c r="I358" i="6" l="1"/>
  <c r="D359" i="6"/>
  <c r="H359" i="6" s="1"/>
  <c r="G193" i="2"/>
  <c r="H193" i="2" s="1"/>
  <c r="I359" i="6" l="1"/>
  <c r="D360" i="6"/>
  <c r="H360" i="6" s="1"/>
  <c r="D194" i="2"/>
  <c r="I193" i="2"/>
  <c r="H224" i="4"/>
  <c r="I360" i="6" l="1"/>
  <c r="D361" i="6"/>
  <c r="H361" i="6" s="1"/>
  <c r="E194" i="2"/>
  <c r="F194" i="2"/>
  <c r="I224" i="4"/>
  <c r="D225" i="4"/>
  <c r="G194" i="2" l="1"/>
  <c r="H194" i="2" s="1"/>
  <c r="I194" i="2" s="1"/>
  <c r="D362" i="6"/>
  <c r="H362" i="6" s="1"/>
  <c r="I361" i="6"/>
  <c r="D195" i="2" l="1"/>
  <c r="F195" i="2" s="1"/>
  <c r="D363" i="6"/>
  <c r="H363" i="6" s="1"/>
  <c r="I362" i="6"/>
  <c r="E195" i="2" l="1"/>
  <c r="I363" i="6"/>
  <c r="D364" i="6"/>
  <c r="H364" i="6" s="1"/>
  <c r="G195" i="2"/>
  <c r="H195" i="2" s="1"/>
  <c r="H225" i="4"/>
  <c r="I364" i="6" l="1"/>
  <c r="D365" i="6"/>
  <c r="H365" i="6" s="1"/>
  <c r="D196" i="2"/>
  <c r="I195" i="2"/>
  <c r="I225" i="4"/>
  <c r="D226" i="4"/>
  <c r="I365" i="6" l="1"/>
  <c r="D366" i="6"/>
  <c r="H366" i="6" s="1"/>
  <c r="E196" i="2"/>
  <c r="F196" i="2"/>
  <c r="I366" i="6" l="1"/>
  <c r="D367" i="6"/>
  <c r="H367" i="6" s="1"/>
  <c r="G196" i="2"/>
  <c r="H196" i="2" s="1"/>
  <c r="I367" i="6" l="1"/>
  <c r="D368" i="6"/>
  <c r="H368" i="6" s="1"/>
  <c r="D197" i="2"/>
  <c r="I196" i="2"/>
  <c r="H226" i="4"/>
  <c r="D369" i="6" l="1"/>
  <c r="H369" i="6" s="1"/>
  <c r="I368" i="6"/>
  <c r="E197" i="2"/>
  <c r="G197" i="2" s="1"/>
  <c r="H197" i="2" s="1"/>
  <c r="F197" i="2"/>
  <c r="D227" i="4"/>
  <c r="I226" i="4"/>
  <c r="I369" i="6" l="1"/>
  <c r="D370" i="6"/>
  <c r="H370" i="6" s="1"/>
  <c r="D198" i="2"/>
  <c r="I197" i="2"/>
  <c r="I370" i="6" l="1"/>
  <c r="D371" i="6"/>
  <c r="H371" i="6" s="1"/>
  <c r="E198" i="2"/>
  <c r="G198" i="2" s="1"/>
  <c r="H198" i="2" s="1"/>
  <c r="F198" i="2"/>
  <c r="I371" i="6" l="1"/>
  <c r="D372" i="6"/>
  <c r="H372" i="6" s="1"/>
  <c r="I372" i="6" s="1"/>
  <c r="I198" i="2"/>
  <c r="D199" i="2"/>
  <c r="H227" i="4"/>
  <c r="E199" i="2" l="1"/>
  <c r="F199" i="2"/>
  <c r="I227" i="4"/>
  <c r="D228" i="4"/>
  <c r="G199" i="2" l="1"/>
  <c r="H199" i="2" s="1"/>
  <c r="I199" i="2" s="1"/>
  <c r="D200" i="2" l="1"/>
  <c r="F200" i="2" s="1"/>
  <c r="H228" i="4"/>
  <c r="E200" i="2" l="1"/>
  <c r="G200" i="2"/>
  <c r="H200" i="2" s="1"/>
  <c r="I200" i="2" s="1"/>
  <c r="D229" i="4"/>
  <c r="I228" i="4"/>
  <c r="D201" i="2" l="1"/>
  <c r="F201" i="2" s="1"/>
  <c r="H229" i="4"/>
  <c r="E201" i="2" l="1"/>
  <c r="G201" i="2" s="1"/>
  <c r="H201" i="2" s="1"/>
  <c r="D202" i="2" s="1"/>
  <c r="D230" i="4"/>
  <c r="I229" i="4"/>
  <c r="I201" i="2" l="1"/>
  <c r="E202" i="2"/>
  <c r="F202" i="2"/>
  <c r="G202" i="2" l="1"/>
  <c r="H202" i="2" s="1"/>
  <c r="D203" i="2" s="1"/>
  <c r="H230" i="4"/>
  <c r="I230" i="4" s="1"/>
  <c r="I202" i="2" l="1"/>
  <c r="E203" i="2"/>
  <c r="F203" i="2"/>
  <c r="D231" i="4"/>
  <c r="G203" i="2" l="1"/>
  <c r="H203" i="2" s="1"/>
  <c r="I203" i="2" s="1"/>
  <c r="H231" i="4"/>
  <c r="D232" i="4" s="1"/>
  <c r="D204" i="2" l="1"/>
  <c r="F204" i="2" s="1"/>
  <c r="I231" i="4"/>
  <c r="H232" i="4"/>
  <c r="E204" i="2" l="1"/>
  <c r="G204" i="2" s="1"/>
  <c r="H204" i="2" s="1"/>
  <c r="I204" i="2" s="1"/>
  <c r="I232" i="4"/>
  <c r="D233" i="4"/>
  <c r="D205" i="2" l="1"/>
  <c r="E205" i="2" s="1"/>
  <c r="H233" i="4"/>
  <c r="F205" i="2" l="1"/>
  <c r="G205" i="2"/>
  <c r="H205" i="2" s="1"/>
  <c r="D206" i="2" s="1"/>
  <c r="D234" i="4"/>
  <c r="I233" i="4"/>
  <c r="I205" i="2" l="1"/>
  <c r="E206" i="2"/>
  <c r="F206" i="2"/>
  <c r="H234" i="4"/>
  <c r="G206" i="2" l="1"/>
  <c r="H206" i="2" s="1"/>
  <c r="I206" i="2" s="1"/>
  <c r="I234" i="4"/>
  <c r="D235" i="4"/>
  <c r="D207" i="2" l="1"/>
  <c r="E207" i="2" s="1"/>
  <c r="H235" i="4"/>
  <c r="F207" i="2" l="1"/>
  <c r="G207" i="2" s="1"/>
  <c r="H207" i="2" s="1"/>
  <c r="I235" i="4"/>
  <c r="D236" i="4"/>
  <c r="D208" i="2" l="1"/>
  <c r="E208" i="2" s="1"/>
  <c r="I207" i="2"/>
  <c r="H236" i="4"/>
  <c r="F208" i="2" l="1"/>
  <c r="G208" i="2" s="1"/>
  <c r="H208" i="2" s="1"/>
  <c r="I236" i="4"/>
  <c r="D237" i="4"/>
  <c r="D209" i="2" l="1"/>
  <c r="I208" i="2"/>
  <c r="H237" i="4"/>
  <c r="E209" i="2" l="1"/>
  <c r="F209" i="2"/>
  <c r="D238" i="4"/>
  <c r="I237" i="4"/>
  <c r="G209" i="2" l="1"/>
  <c r="H209" i="2" s="1"/>
  <c r="H238" i="4"/>
  <c r="D210" i="2" l="1"/>
  <c r="I209" i="2"/>
  <c r="I238" i="4"/>
  <c r="D239" i="4"/>
  <c r="E210" i="2" l="1"/>
  <c r="F210" i="2"/>
  <c r="H239" i="4"/>
  <c r="G210" i="2" l="1"/>
  <c r="H210" i="2" s="1"/>
  <c r="I210" i="2" s="1"/>
  <c r="I239" i="4"/>
  <c r="D240" i="4"/>
  <c r="D211" i="2" l="1"/>
  <c r="E211" i="2" s="1"/>
  <c r="H240" i="4"/>
  <c r="F211" i="2" l="1"/>
  <c r="G211" i="2" s="1"/>
  <c r="H211" i="2" s="1"/>
  <c r="D241" i="4"/>
  <c r="I240" i="4"/>
  <c r="I211" i="2" l="1"/>
  <c r="D212" i="2"/>
  <c r="H241" i="4"/>
  <c r="E212" i="2" l="1"/>
  <c r="F212" i="2"/>
  <c r="D242" i="4"/>
  <c r="I241" i="4"/>
  <c r="G212" i="2" l="1"/>
  <c r="H212" i="2" s="1"/>
  <c r="I212" i="2" s="1"/>
  <c r="D213" i="2" l="1"/>
  <c r="F213" i="2" s="1"/>
  <c r="H242" i="4"/>
  <c r="E213" i="2" l="1"/>
  <c r="G213" i="2" s="1"/>
  <c r="H213" i="2" s="1"/>
  <c r="D243" i="4"/>
  <c r="I242" i="4"/>
  <c r="D214" i="2" l="1"/>
  <c r="I213" i="2"/>
  <c r="H243" i="4"/>
  <c r="E214" i="2" l="1"/>
  <c r="F214" i="2"/>
  <c r="D244" i="4"/>
  <c r="I243" i="4"/>
  <c r="G214" i="2" l="1"/>
  <c r="H214" i="2" s="1"/>
  <c r="H244" i="4"/>
  <c r="I214" i="2" l="1"/>
  <c r="D215" i="2"/>
  <c r="I244" i="4"/>
  <c r="D245" i="4"/>
  <c r="E215" i="2" l="1"/>
  <c r="F215" i="2"/>
  <c r="H245" i="4"/>
  <c r="G215" i="2" l="1"/>
  <c r="H215" i="2" s="1"/>
  <c r="I215" i="2" s="1"/>
  <c r="I245" i="4"/>
  <c r="D246" i="4"/>
  <c r="D216" i="2" l="1"/>
  <c r="F216" i="2" s="1"/>
  <c r="E216" i="2" l="1"/>
  <c r="G216" i="2" s="1"/>
  <c r="H216" i="2" s="1"/>
  <c r="D217" i="2" s="1"/>
  <c r="H246" i="4"/>
  <c r="I216" i="2" l="1"/>
  <c r="E217" i="2"/>
  <c r="F217" i="2"/>
  <c r="I246" i="4"/>
  <c r="D247" i="4"/>
  <c r="G217" i="2" l="1"/>
  <c r="H217" i="2" s="1"/>
  <c r="D218" i="2" s="1"/>
  <c r="H247" i="4"/>
  <c r="I217" i="2" l="1"/>
  <c r="E218" i="2"/>
  <c r="F218" i="2"/>
  <c r="D248" i="4"/>
  <c r="I247" i="4"/>
  <c r="G218" i="2" l="1"/>
  <c r="H218" i="2" s="1"/>
  <c r="H248" i="4"/>
  <c r="D219" i="2" l="1"/>
  <c r="I218" i="2"/>
  <c r="I248" i="4"/>
  <c r="D249" i="4"/>
  <c r="E219" i="2" l="1"/>
  <c r="G219" i="2" s="1"/>
  <c r="H219" i="2" s="1"/>
  <c r="F219" i="2"/>
  <c r="H249" i="4"/>
  <c r="I219" i="2" l="1"/>
  <c r="D220" i="2"/>
  <c r="I249" i="4"/>
  <c r="D250" i="4"/>
  <c r="E220" i="2" l="1"/>
  <c r="G220" i="2" s="1"/>
  <c r="H220" i="2" s="1"/>
  <c r="F220" i="2"/>
  <c r="H250" i="4"/>
  <c r="I220" i="2" l="1"/>
  <c r="D221" i="2"/>
  <c r="D251" i="4"/>
  <c r="I250" i="4"/>
  <c r="E221" i="2" l="1"/>
  <c r="G221" i="2" s="1"/>
  <c r="H221" i="2" s="1"/>
  <c r="F221" i="2"/>
  <c r="H251" i="4"/>
  <c r="I221" i="2" l="1"/>
  <c r="D222" i="2"/>
  <c r="D252" i="4"/>
  <c r="I251" i="4"/>
  <c r="E222" i="2" l="1"/>
  <c r="F222" i="2"/>
  <c r="F373" i="4"/>
  <c r="G222" i="2" l="1"/>
  <c r="H222" i="2" s="1"/>
  <c r="I222" i="2" s="1"/>
  <c r="E373" i="4"/>
  <c r="D223" i="2" l="1"/>
  <c r="E223" i="2" s="1"/>
  <c r="G373" i="4"/>
  <c r="H252" i="4"/>
  <c r="F223" i="2" l="1"/>
  <c r="G223" i="2" s="1"/>
  <c r="H223" i="2" s="1"/>
  <c r="I252" i="4"/>
  <c r="D253" i="4"/>
  <c r="H253" i="4" s="1"/>
  <c r="I223" i="2" l="1"/>
  <c r="D224" i="2"/>
  <c r="I253" i="4"/>
  <c r="D254" i="4"/>
  <c r="H254" i="4" s="1"/>
  <c r="E224" i="2" l="1"/>
  <c r="F224" i="2"/>
  <c r="D255" i="4"/>
  <c r="H255" i="4" s="1"/>
  <c r="I254" i="4"/>
  <c r="G224" i="2" l="1"/>
  <c r="H224" i="2" s="1"/>
  <c r="D225" i="2" s="1"/>
  <c r="I255" i="4"/>
  <c r="D256" i="4"/>
  <c r="H256" i="4" s="1"/>
  <c r="I224" i="2" l="1"/>
  <c r="E225" i="2"/>
  <c r="F225" i="2"/>
  <c r="D257" i="4"/>
  <c r="H257" i="4" s="1"/>
  <c r="I256" i="4"/>
  <c r="G225" i="2" l="1"/>
  <c r="H225" i="2" s="1"/>
  <c r="I225" i="2" s="1"/>
  <c r="D258" i="4"/>
  <c r="H258" i="4" s="1"/>
  <c r="I257" i="4"/>
  <c r="D226" i="2" l="1"/>
  <c r="F226" i="2" s="1"/>
  <c r="D259" i="4"/>
  <c r="H259" i="4" s="1"/>
  <c r="I258" i="4"/>
  <c r="E226" i="2" l="1"/>
  <c r="G226" i="2" s="1"/>
  <c r="H226" i="2" s="1"/>
  <c r="D227" i="2" s="1"/>
  <c r="I259" i="4"/>
  <c r="D260" i="4"/>
  <c r="H260" i="4" s="1"/>
  <c r="I226" i="2" l="1"/>
  <c r="E227" i="2"/>
  <c r="G227" i="2" s="1"/>
  <c r="H227" i="2" s="1"/>
  <c r="F227" i="2"/>
  <c r="I260" i="4"/>
  <c r="D261" i="4"/>
  <c r="H261" i="4" s="1"/>
  <c r="I227" i="2" l="1"/>
  <c r="D228" i="2"/>
  <c r="I261" i="4"/>
  <c r="D262" i="4"/>
  <c r="H262" i="4" s="1"/>
  <c r="E228" i="2" l="1"/>
  <c r="F228" i="2"/>
  <c r="I262" i="4"/>
  <c r="D263" i="4"/>
  <c r="H263" i="4" s="1"/>
  <c r="G228" i="2" l="1"/>
  <c r="H228" i="2" s="1"/>
  <c r="D229" i="2" s="1"/>
  <c r="D264" i="4"/>
  <c r="H264" i="4" s="1"/>
  <c r="I263" i="4"/>
  <c r="I228" i="2" l="1"/>
  <c r="E229" i="2"/>
  <c r="F229" i="2"/>
  <c r="I264" i="4"/>
  <c r="D265" i="4"/>
  <c r="H265" i="4" s="1"/>
  <c r="G229" i="2" l="1"/>
  <c r="H229" i="2" s="1"/>
  <c r="I265" i="4"/>
  <c r="D266" i="4"/>
  <c r="H266" i="4" s="1"/>
  <c r="I229" i="2" l="1"/>
  <c r="D230" i="2"/>
  <c r="D267" i="4"/>
  <c r="H267" i="4" s="1"/>
  <c r="I266" i="4"/>
  <c r="E230" i="2" l="1"/>
  <c r="F230" i="2"/>
  <c r="I267" i="4"/>
  <c r="D268" i="4"/>
  <c r="H268" i="4" s="1"/>
  <c r="G230" i="2" l="1"/>
  <c r="H230" i="2" s="1"/>
  <c r="I268" i="4"/>
  <c r="D269" i="4"/>
  <c r="H269" i="4" s="1"/>
  <c r="I230" i="2" l="1"/>
  <c r="D231" i="2"/>
  <c r="I269" i="4"/>
  <c r="D270" i="4"/>
  <c r="H270" i="4" s="1"/>
  <c r="E231" i="2" l="1"/>
  <c r="F231" i="2"/>
  <c r="D271" i="4"/>
  <c r="H271" i="4" s="1"/>
  <c r="I270" i="4"/>
  <c r="G231" i="2" l="1"/>
  <c r="H231" i="2" s="1"/>
  <c r="I271" i="4"/>
  <c r="D272" i="4"/>
  <c r="H272" i="4" s="1"/>
  <c r="I231" i="2" l="1"/>
  <c r="D232" i="2"/>
  <c r="I272" i="4"/>
  <c r="D273" i="4"/>
  <c r="H273" i="4" s="1"/>
  <c r="E232" i="2" l="1"/>
  <c r="F232" i="2"/>
  <c r="I273" i="4"/>
  <c r="D274" i="4"/>
  <c r="H274" i="4" s="1"/>
  <c r="G232" i="2" l="1"/>
  <c r="H232" i="2" s="1"/>
  <c r="D275" i="4"/>
  <c r="H275" i="4" s="1"/>
  <c r="I274" i="4"/>
  <c r="I232" i="2" l="1"/>
  <c r="D233" i="2"/>
  <c r="I275" i="4"/>
  <c r="D276" i="4"/>
  <c r="H276" i="4" s="1"/>
  <c r="E233" i="2" l="1"/>
  <c r="F233" i="2"/>
  <c r="I276" i="4"/>
  <c r="D277" i="4"/>
  <c r="H277" i="4" s="1"/>
  <c r="G233" i="2" l="1"/>
  <c r="H233" i="2" s="1"/>
  <c r="D234" i="2" s="1"/>
  <c r="I277" i="4"/>
  <c r="D278" i="4"/>
  <c r="H278" i="4" s="1"/>
  <c r="I233" i="2" l="1"/>
  <c r="E234" i="2"/>
  <c r="F234" i="2"/>
  <c r="I278" i="4"/>
  <c r="D279" i="4"/>
  <c r="H279" i="4" s="1"/>
  <c r="G234" i="2" l="1"/>
  <c r="H234" i="2" s="1"/>
  <c r="D280" i="4"/>
  <c r="H280" i="4" s="1"/>
  <c r="I279" i="4"/>
  <c r="I234" i="2" l="1"/>
  <c r="D235" i="2"/>
  <c r="I280" i="4"/>
  <c r="D281" i="4"/>
  <c r="H281" i="4" s="1"/>
  <c r="E235" i="2" l="1"/>
  <c r="F235" i="2"/>
  <c r="D282" i="4"/>
  <c r="H282" i="4" s="1"/>
  <c r="I281" i="4"/>
  <c r="G235" i="2" l="1"/>
  <c r="H235" i="2" s="1"/>
  <c r="D283" i="4"/>
  <c r="H283" i="4" s="1"/>
  <c r="I282" i="4"/>
  <c r="D236" i="2" l="1"/>
  <c r="I235" i="2"/>
  <c r="I283" i="4"/>
  <c r="D284" i="4"/>
  <c r="H284" i="4" s="1"/>
  <c r="E236" i="2" l="1"/>
  <c r="G236" i="2" s="1"/>
  <c r="H236" i="2" s="1"/>
  <c r="F236" i="2"/>
  <c r="I284" i="4"/>
  <c r="D285" i="4"/>
  <c r="H285" i="4" s="1"/>
  <c r="I236" i="2" l="1"/>
  <c r="D237" i="2"/>
  <c r="D286" i="4"/>
  <c r="H286" i="4" s="1"/>
  <c r="I285" i="4"/>
  <c r="E237" i="2" l="1"/>
  <c r="F237" i="2"/>
  <c r="D287" i="4"/>
  <c r="H287" i="4" s="1"/>
  <c r="I286" i="4"/>
  <c r="G237" i="2" l="1"/>
  <c r="H237" i="2" s="1"/>
  <c r="D238" i="2" s="1"/>
  <c r="I287" i="4"/>
  <c r="D288" i="4"/>
  <c r="H288" i="4" s="1"/>
  <c r="I237" i="2" l="1"/>
  <c r="E238" i="2"/>
  <c r="F238" i="2"/>
  <c r="I288" i="4"/>
  <c r="D289" i="4"/>
  <c r="H289" i="4" s="1"/>
  <c r="G238" i="2" l="1"/>
  <c r="H238" i="2" s="1"/>
  <c r="I289" i="4"/>
  <c r="D290" i="4"/>
  <c r="H290" i="4" s="1"/>
  <c r="I238" i="2" l="1"/>
  <c r="D239" i="2"/>
  <c r="I290" i="4"/>
  <c r="D291" i="4"/>
  <c r="H291" i="4" s="1"/>
  <c r="E239" i="2" l="1"/>
  <c r="F239" i="2"/>
  <c r="I291" i="4"/>
  <c r="D292" i="4"/>
  <c r="H292" i="4" s="1"/>
  <c r="G239" i="2" l="1"/>
  <c r="H239" i="2" s="1"/>
  <c r="I292" i="4"/>
  <c r="D293" i="4"/>
  <c r="H293" i="4" s="1"/>
  <c r="I239" i="2" l="1"/>
  <c r="D240" i="2"/>
  <c r="D294" i="4"/>
  <c r="H294" i="4" s="1"/>
  <c r="I293" i="4"/>
  <c r="E240" i="2" l="1"/>
  <c r="F240" i="2"/>
  <c r="I294" i="4"/>
  <c r="D295" i="4"/>
  <c r="H295" i="4" s="1"/>
  <c r="G240" i="2" l="1"/>
  <c r="H240" i="2" s="1"/>
  <c r="I295" i="4"/>
  <c r="D296" i="4"/>
  <c r="H296" i="4" s="1"/>
  <c r="D241" i="2" l="1"/>
  <c r="I240" i="2"/>
  <c r="I296" i="4"/>
  <c r="D297" i="4"/>
  <c r="H297" i="4" s="1"/>
  <c r="E241" i="2" l="1"/>
  <c r="F241" i="2"/>
  <c r="D298" i="4"/>
  <c r="H298" i="4" s="1"/>
  <c r="I297" i="4"/>
  <c r="G241" i="2" l="1"/>
  <c r="H241" i="2" s="1"/>
  <c r="D299" i="4"/>
  <c r="H299" i="4" s="1"/>
  <c r="I298" i="4"/>
  <c r="D242" i="2" l="1"/>
  <c r="I241" i="2"/>
  <c r="I299" i="4"/>
  <c r="D300" i="4"/>
  <c r="H300" i="4" s="1"/>
  <c r="E242" i="2" l="1"/>
  <c r="F242" i="2"/>
  <c r="D301" i="4"/>
  <c r="H301" i="4" s="1"/>
  <c r="I300" i="4"/>
  <c r="G242" i="2" l="1"/>
  <c r="H242" i="2" s="1"/>
  <c r="D302" i="4"/>
  <c r="H302" i="4" s="1"/>
  <c r="I301" i="4"/>
  <c r="D243" i="2" l="1"/>
  <c r="I242" i="2"/>
  <c r="D303" i="4"/>
  <c r="H303" i="4" s="1"/>
  <c r="I302" i="4"/>
  <c r="E243" i="2" l="1"/>
  <c r="F243" i="2"/>
  <c r="I303" i="4"/>
  <c r="D304" i="4"/>
  <c r="H304" i="4" s="1"/>
  <c r="G243" i="2" l="1"/>
  <c r="H243" i="2" s="1"/>
  <c r="I304" i="4"/>
  <c r="D305" i="4"/>
  <c r="H305" i="4" s="1"/>
  <c r="D244" i="2" l="1"/>
  <c r="I243" i="2"/>
  <c r="I305" i="4"/>
  <c r="D306" i="4"/>
  <c r="H306" i="4" s="1"/>
  <c r="E244" i="2" l="1"/>
  <c r="F244" i="2"/>
  <c r="D307" i="4"/>
  <c r="H307" i="4" s="1"/>
  <c r="I306" i="4"/>
  <c r="G244" i="2" l="1"/>
  <c r="H244" i="2" s="1"/>
  <c r="D308" i="4"/>
  <c r="H308" i="4" s="1"/>
  <c r="I307" i="4"/>
  <c r="D245" i="2" l="1"/>
  <c r="I244" i="2"/>
  <c r="I308" i="4"/>
  <c r="D309" i="4"/>
  <c r="H309" i="4" s="1"/>
  <c r="E245" i="2" l="1"/>
  <c r="F245" i="2"/>
  <c r="D310" i="4"/>
  <c r="H310" i="4" s="1"/>
  <c r="I309" i="4"/>
  <c r="G245" i="2" l="1"/>
  <c r="H245" i="2" s="1"/>
  <c r="D311" i="4"/>
  <c r="H311" i="4" s="1"/>
  <c r="I310" i="4"/>
  <c r="D246" i="2" l="1"/>
  <c r="I245" i="2"/>
  <c r="I311" i="4"/>
  <c r="D312" i="4"/>
  <c r="H312" i="4" s="1"/>
  <c r="E246" i="2" l="1"/>
  <c r="F246" i="2"/>
  <c r="I312" i="4"/>
  <c r="D313" i="4"/>
  <c r="H313" i="4" s="1"/>
  <c r="G246" i="2" l="1"/>
  <c r="H246" i="2" s="1"/>
  <c r="I313" i="4"/>
  <c r="D314" i="4"/>
  <c r="H314" i="4" s="1"/>
  <c r="D247" i="2" l="1"/>
  <c r="I246" i="2"/>
  <c r="I314" i="4"/>
  <c r="D315" i="4"/>
  <c r="H315" i="4" s="1"/>
  <c r="E247" i="2" l="1"/>
  <c r="F247" i="2"/>
  <c r="D316" i="4"/>
  <c r="H316" i="4" s="1"/>
  <c r="I315" i="4"/>
  <c r="G247" i="2" l="1"/>
  <c r="H247" i="2" s="1"/>
  <c r="I247" i="2" s="1"/>
  <c r="D317" i="4"/>
  <c r="H317" i="4" s="1"/>
  <c r="I316" i="4"/>
  <c r="D248" i="2" l="1"/>
  <c r="E248" i="2" s="1"/>
  <c r="I317" i="4"/>
  <c r="D318" i="4"/>
  <c r="H318" i="4" s="1"/>
  <c r="F248" i="2" l="1"/>
  <c r="G248" i="2" s="1"/>
  <c r="H248" i="2" s="1"/>
  <c r="I318" i="4"/>
  <c r="D319" i="4"/>
  <c r="H319" i="4" s="1"/>
  <c r="I248" i="2" l="1"/>
  <c r="D249" i="2"/>
  <c r="E249" i="2" s="1"/>
  <c r="F249" i="2"/>
  <c r="D320" i="4"/>
  <c r="H320" i="4" s="1"/>
  <c r="I319" i="4"/>
  <c r="G249" i="2" l="1"/>
  <c r="H249" i="2" s="1"/>
  <c r="I320" i="4"/>
  <c r="D321" i="4"/>
  <c r="H321" i="4" s="1"/>
  <c r="I249" i="2" l="1"/>
  <c r="D250" i="2"/>
  <c r="D322" i="4"/>
  <c r="H322" i="4" s="1"/>
  <c r="I321" i="4"/>
  <c r="E250" i="2" l="1"/>
  <c r="F250" i="2"/>
  <c r="D323" i="4"/>
  <c r="H323" i="4" s="1"/>
  <c r="I322" i="4"/>
  <c r="G250" i="2" l="1"/>
  <c r="H250" i="2" s="1"/>
  <c r="I250" i="2" s="1"/>
  <c r="D324" i="4"/>
  <c r="H324" i="4" s="1"/>
  <c r="I323" i="4"/>
  <c r="D251" i="2" l="1"/>
  <c r="E251" i="2" s="1"/>
  <c r="F251" i="2"/>
  <c r="D325" i="4"/>
  <c r="H325" i="4" s="1"/>
  <c r="I324" i="4"/>
  <c r="G251" i="2" l="1"/>
  <c r="H251" i="2" s="1"/>
  <c r="I251" i="2" s="1"/>
  <c r="D326" i="4"/>
  <c r="H326" i="4" s="1"/>
  <c r="I325" i="4"/>
  <c r="D252" i="2" l="1"/>
  <c r="E252" i="2"/>
  <c r="F252" i="2"/>
  <c r="I326" i="4"/>
  <c r="D327" i="4"/>
  <c r="H327" i="4" s="1"/>
  <c r="G252" i="2" l="1"/>
  <c r="H252" i="2" s="1"/>
  <c r="D253" i="2" s="1"/>
  <c r="H253" i="2" s="1"/>
  <c r="D328" i="4"/>
  <c r="H328" i="4" s="1"/>
  <c r="I327" i="4"/>
  <c r="I252" i="2" l="1"/>
  <c r="I253" i="2"/>
  <c r="D254" i="2"/>
  <c r="H254" i="2" s="1"/>
  <c r="D329" i="4"/>
  <c r="H329" i="4" s="1"/>
  <c r="I328" i="4"/>
  <c r="D255" i="2" l="1"/>
  <c r="H255" i="2" s="1"/>
  <c r="I254" i="2"/>
  <c r="I329" i="4"/>
  <c r="D330" i="4"/>
  <c r="H330" i="4" s="1"/>
  <c r="I255" i="2" l="1"/>
  <c r="D256" i="2"/>
  <c r="H256" i="2" s="1"/>
  <c r="D331" i="4"/>
  <c r="H331" i="4" s="1"/>
  <c r="I330" i="4"/>
  <c r="I256" i="2" l="1"/>
  <c r="D257" i="2"/>
  <c r="H257" i="2" s="1"/>
  <c r="D332" i="4"/>
  <c r="H332" i="4" s="1"/>
  <c r="I331" i="4"/>
  <c r="D258" i="2" l="1"/>
  <c r="H258" i="2" s="1"/>
  <c r="I257" i="2"/>
  <c r="D333" i="4"/>
  <c r="H333" i="4" s="1"/>
  <c r="I332" i="4"/>
  <c r="D259" i="2" l="1"/>
  <c r="H259" i="2" s="1"/>
  <c r="I258" i="2"/>
  <c r="D334" i="4"/>
  <c r="H334" i="4" s="1"/>
  <c r="I333" i="4"/>
  <c r="I259" i="2" l="1"/>
  <c r="D260" i="2"/>
  <c r="H260" i="2" s="1"/>
  <c r="D335" i="4"/>
  <c r="H335" i="4" s="1"/>
  <c r="I334" i="4"/>
  <c r="D261" i="2" l="1"/>
  <c r="H261" i="2" s="1"/>
  <c r="I260" i="2"/>
  <c r="D336" i="4"/>
  <c r="H336" i="4" s="1"/>
  <c r="I335" i="4"/>
  <c r="D262" i="2" l="1"/>
  <c r="H262" i="2" s="1"/>
  <c r="I261" i="2"/>
  <c r="D337" i="4"/>
  <c r="H337" i="4" s="1"/>
  <c r="I336" i="4"/>
  <c r="I262" i="2" l="1"/>
  <c r="D263" i="2"/>
  <c r="H263" i="2" s="1"/>
  <c r="D338" i="4"/>
  <c r="H338" i="4" s="1"/>
  <c r="I337" i="4"/>
  <c r="D264" i="2" l="1"/>
  <c r="H264" i="2" s="1"/>
  <c r="I263" i="2"/>
  <c r="D339" i="4"/>
  <c r="H339" i="4" s="1"/>
  <c r="I338" i="4"/>
  <c r="D265" i="2" l="1"/>
  <c r="H265" i="2" s="1"/>
  <c r="I264" i="2"/>
  <c r="D340" i="4"/>
  <c r="H340" i="4" s="1"/>
  <c r="I339" i="4"/>
  <c r="I265" i="2" l="1"/>
  <c r="D266" i="2"/>
  <c r="H266" i="2" s="1"/>
  <c r="D341" i="4"/>
  <c r="H341" i="4" s="1"/>
  <c r="I340" i="4"/>
  <c r="D267" i="2" l="1"/>
  <c r="H267" i="2" s="1"/>
  <c r="I266" i="2"/>
  <c r="D342" i="4"/>
  <c r="H342" i="4" s="1"/>
  <c r="I341" i="4"/>
  <c r="D268" i="2" l="1"/>
  <c r="H268" i="2" s="1"/>
  <c r="I267" i="2"/>
  <c r="D343" i="4"/>
  <c r="H343" i="4" s="1"/>
  <c r="I342" i="4"/>
  <c r="D269" i="2" l="1"/>
  <c r="H269" i="2" s="1"/>
  <c r="I268" i="2"/>
  <c r="D344" i="4"/>
  <c r="H344" i="4" s="1"/>
  <c r="I343" i="4"/>
  <c r="I269" i="2" l="1"/>
  <c r="D270" i="2"/>
  <c r="H270" i="2" s="1"/>
  <c r="D345" i="4"/>
  <c r="H345" i="4" s="1"/>
  <c r="I344" i="4"/>
  <c r="D271" i="2" l="1"/>
  <c r="H271" i="2" s="1"/>
  <c r="I270" i="2"/>
  <c r="D346" i="4"/>
  <c r="H346" i="4" s="1"/>
  <c r="I345" i="4"/>
  <c r="I271" i="2" l="1"/>
  <c r="D272" i="2"/>
  <c r="H272" i="2" s="1"/>
  <c r="D347" i="4"/>
  <c r="H347" i="4" s="1"/>
  <c r="I346" i="4"/>
  <c r="D273" i="2" l="1"/>
  <c r="H273" i="2" s="1"/>
  <c r="I272" i="2"/>
  <c r="D348" i="4"/>
  <c r="H348" i="4" s="1"/>
  <c r="I347" i="4"/>
  <c r="D274" i="2" l="1"/>
  <c r="H274" i="2" s="1"/>
  <c r="I273" i="2"/>
  <c r="I348" i="4"/>
  <c r="D349" i="4"/>
  <c r="H349" i="4" s="1"/>
  <c r="I274" i="2" l="1"/>
  <c r="D275" i="2"/>
  <c r="H275" i="2" s="1"/>
  <c r="I349" i="4"/>
  <c r="D350" i="4"/>
  <c r="H350" i="4" s="1"/>
  <c r="I275" i="2" l="1"/>
  <c r="D276" i="2"/>
  <c r="H276" i="2" s="1"/>
  <c r="I350" i="4"/>
  <c r="D351" i="4"/>
  <c r="H351" i="4" s="1"/>
  <c r="I276" i="2" l="1"/>
  <c r="D277" i="2"/>
  <c r="H277" i="2" s="1"/>
  <c r="I351" i="4"/>
  <c r="D352" i="4"/>
  <c r="H352" i="4" s="1"/>
  <c r="I277" i="2" l="1"/>
  <c r="D278" i="2"/>
  <c r="H278" i="2" s="1"/>
  <c r="D353" i="4"/>
  <c r="H353" i="4" s="1"/>
  <c r="I352" i="4"/>
  <c r="D279" i="2" l="1"/>
  <c r="H279" i="2" s="1"/>
  <c r="I278" i="2"/>
  <c r="D354" i="4"/>
  <c r="H354" i="4" s="1"/>
  <c r="I353" i="4"/>
  <c r="I279" i="2" l="1"/>
  <c r="D280" i="2"/>
  <c r="H280" i="2" s="1"/>
  <c r="I354" i="4"/>
  <c r="D355" i="4"/>
  <c r="H355" i="4" s="1"/>
  <c r="I280" i="2" l="1"/>
  <c r="D281" i="2"/>
  <c r="H281" i="2" s="1"/>
  <c r="D356" i="4"/>
  <c r="H356" i="4" s="1"/>
  <c r="I355" i="4"/>
  <c r="I281" i="2" l="1"/>
  <c r="D282" i="2"/>
  <c r="H282" i="2" s="1"/>
  <c r="D357" i="4"/>
  <c r="H357" i="4" s="1"/>
  <c r="I356" i="4"/>
  <c r="I282" i="2" l="1"/>
  <c r="D283" i="2"/>
  <c r="H283" i="2" s="1"/>
  <c r="I357" i="4"/>
  <c r="D358" i="4"/>
  <c r="H358" i="4" s="1"/>
  <c r="I283" i="2" l="1"/>
  <c r="D284" i="2"/>
  <c r="H284" i="2" s="1"/>
  <c r="I358" i="4"/>
  <c r="D359" i="4"/>
  <c r="H359" i="4" s="1"/>
  <c r="I284" i="2" l="1"/>
  <c r="D285" i="2"/>
  <c r="H285" i="2" s="1"/>
  <c r="D360" i="4"/>
  <c r="H360" i="4" s="1"/>
  <c r="I359" i="4"/>
  <c r="I285" i="2" l="1"/>
  <c r="D286" i="2"/>
  <c r="H286" i="2" s="1"/>
  <c r="D361" i="4"/>
  <c r="H361" i="4" s="1"/>
  <c r="I360" i="4"/>
  <c r="I286" i="2" l="1"/>
  <c r="D287" i="2"/>
  <c r="H287" i="2" s="1"/>
  <c r="D362" i="4"/>
  <c r="H362" i="4" s="1"/>
  <c r="I361" i="4"/>
  <c r="I287" i="2" l="1"/>
  <c r="D288" i="2"/>
  <c r="H288" i="2" s="1"/>
  <c r="I362" i="4"/>
  <c r="D363" i="4"/>
  <c r="H363" i="4" s="1"/>
  <c r="D289" i="2" l="1"/>
  <c r="H289" i="2" s="1"/>
  <c r="I288" i="2"/>
  <c r="I363" i="4"/>
  <c r="D364" i="4"/>
  <c r="H364" i="4" s="1"/>
  <c r="I289" i="2" l="1"/>
  <c r="D290" i="2"/>
  <c r="H290" i="2" s="1"/>
  <c r="I364" i="4"/>
  <c r="D365" i="4"/>
  <c r="H365" i="4" s="1"/>
  <c r="I290" i="2" l="1"/>
  <c r="D291" i="2"/>
  <c r="H291" i="2" s="1"/>
  <c r="I365" i="4"/>
  <c r="D366" i="4"/>
  <c r="H366" i="4" s="1"/>
  <c r="I291" i="2" l="1"/>
  <c r="D292" i="2"/>
  <c r="H292" i="2" s="1"/>
  <c r="I366" i="4"/>
  <c r="D367" i="4"/>
  <c r="H367" i="4" s="1"/>
  <c r="I292" i="2" l="1"/>
  <c r="D293" i="2"/>
  <c r="H293" i="2" s="1"/>
  <c r="D368" i="4"/>
  <c r="H368" i="4" s="1"/>
  <c r="I367" i="4"/>
  <c r="I293" i="2" l="1"/>
  <c r="D294" i="2"/>
  <c r="H294" i="2" s="1"/>
  <c r="I368" i="4"/>
  <c r="D369" i="4"/>
  <c r="H369" i="4" s="1"/>
  <c r="I294" i="2" l="1"/>
  <c r="D295" i="2"/>
  <c r="H295" i="2" s="1"/>
  <c r="D370" i="4"/>
  <c r="H370" i="4" s="1"/>
  <c r="I369" i="4"/>
  <c r="D296" i="2" l="1"/>
  <c r="H296" i="2" s="1"/>
  <c r="I295" i="2"/>
  <c r="D371" i="4"/>
  <c r="H371" i="4" s="1"/>
  <c r="I370" i="4"/>
  <c r="D297" i="2" l="1"/>
  <c r="H297" i="2" s="1"/>
  <c r="I296" i="2"/>
  <c r="D372" i="4"/>
  <c r="H372" i="4" s="1"/>
  <c r="I372" i="4" s="1"/>
  <c r="I371" i="4"/>
  <c r="I297" i="2" l="1"/>
  <c r="D298" i="2"/>
  <c r="H298" i="2" s="1"/>
  <c r="D299" i="2" l="1"/>
  <c r="H299" i="2" s="1"/>
  <c r="I298" i="2"/>
  <c r="D300" i="2" l="1"/>
  <c r="H300" i="2" s="1"/>
  <c r="I299" i="2"/>
  <c r="D301" i="2" l="1"/>
  <c r="H301" i="2" s="1"/>
  <c r="I300" i="2"/>
  <c r="I301" i="2" l="1"/>
  <c r="D302" i="2"/>
  <c r="H302" i="2" s="1"/>
  <c r="D303" i="2" l="1"/>
  <c r="H303" i="2" s="1"/>
  <c r="I302" i="2"/>
  <c r="D304" i="2" l="1"/>
  <c r="H304" i="2" s="1"/>
  <c r="I303" i="2"/>
  <c r="D305" i="2" l="1"/>
  <c r="H305" i="2" s="1"/>
  <c r="I304" i="2"/>
  <c r="D306" i="2" l="1"/>
  <c r="H306" i="2" s="1"/>
  <c r="I305" i="2"/>
  <c r="I306" i="2" l="1"/>
  <c r="D307" i="2"/>
  <c r="H307" i="2" s="1"/>
  <c r="D308" i="2" l="1"/>
  <c r="H308" i="2" s="1"/>
  <c r="I307" i="2"/>
  <c r="D309" i="2" l="1"/>
  <c r="H309" i="2" s="1"/>
  <c r="I308" i="2"/>
  <c r="D310" i="2" l="1"/>
  <c r="H310" i="2" s="1"/>
  <c r="I309" i="2"/>
  <c r="I310" i="2" l="1"/>
  <c r="D311" i="2"/>
  <c r="H311" i="2" s="1"/>
  <c r="I311" i="2" l="1"/>
  <c r="D312" i="2"/>
  <c r="H312" i="2" s="1"/>
  <c r="D313" i="2" l="1"/>
  <c r="H313" i="2" s="1"/>
  <c r="I312" i="2"/>
  <c r="I313" i="2" l="1"/>
  <c r="D314" i="2"/>
  <c r="H314" i="2" s="1"/>
  <c r="I314" i="2" s="1"/>
  <c r="D315" i="2" l="1"/>
  <c r="H315" i="2" s="1"/>
  <c r="D316" i="2" l="1"/>
  <c r="I315" i="2"/>
  <c r="H316" i="2" l="1"/>
  <c r="D317" i="2" s="1"/>
  <c r="I316" i="2" l="1"/>
  <c r="H317" i="2" l="1"/>
  <c r="I317" i="2" l="1"/>
  <c r="D318" i="2"/>
  <c r="H318" i="2" l="1"/>
  <c r="D319" i="2" l="1"/>
  <c r="I318" i="2"/>
  <c r="H319" i="2" l="1"/>
  <c r="D320" i="2" l="1"/>
  <c r="I319" i="2"/>
  <c r="H320" i="2" l="1"/>
  <c r="D321" i="2" l="1"/>
  <c r="I320" i="2"/>
  <c r="H321" i="2" l="1"/>
  <c r="I321" i="2" l="1"/>
  <c r="D322" i="2"/>
  <c r="H322" i="2" l="1"/>
  <c r="I322" i="2" l="1"/>
  <c r="D323" i="2"/>
  <c r="H323" i="2" l="1"/>
  <c r="D324" i="2" l="1"/>
  <c r="I323" i="2"/>
  <c r="H324" i="2" l="1"/>
  <c r="I324" i="2" l="1"/>
  <c r="D325" i="2"/>
  <c r="H325" i="2" l="1"/>
  <c r="I325" i="2" l="1"/>
  <c r="D326" i="2"/>
  <c r="H326" i="2" l="1"/>
  <c r="I326" i="2" s="1"/>
  <c r="D327" i="2" l="1"/>
  <c r="H327" i="2" s="1"/>
  <c r="I327" i="2" l="1"/>
  <c r="D328" i="2"/>
  <c r="H328" i="2" l="1"/>
  <c r="D329" i="2" s="1"/>
  <c r="I328" i="2" l="1"/>
  <c r="H329" i="2"/>
  <c r="I329" i="2" l="1"/>
  <c r="D330" i="2"/>
  <c r="H330" i="2" l="1"/>
  <c r="D331" i="2" l="1"/>
  <c r="I330" i="2"/>
  <c r="H331" i="2" l="1"/>
  <c r="I331" i="2" l="1"/>
  <c r="D332" i="2"/>
  <c r="H332" i="2" l="1"/>
  <c r="I332" i="2" l="1"/>
  <c r="D333" i="2"/>
  <c r="H333" i="2" l="1"/>
  <c r="I333" i="2" s="1"/>
  <c r="D334" i="2" l="1"/>
  <c r="H334" i="2" s="1"/>
  <c r="I334" i="2" l="1"/>
  <c r="D335" i="2"/>
  <c r="H335" i="2" l="1"/>
  <c r="I335" i="2" s="1"/>
  <c r="D336" i="2" l="1"/>
  <c r="H336" i="2" s="1"/>
  <c r="D337" i="2" l="1"/>
  <c r="I336" i="2"/>
  <c r="H337" i="2" l="1"/>
  <c r="I337" i="2" l="1"/>
  <c r="D338" i="2"/>
  <c r="H338" i="2" l="1"/>
  <c r="D339" i="2" l="1"/>
  <c r="I338" i="2"/>
  <c r="H339" i="2" l="1"/>
  <c r="D340" i="2" l="1"/>
  <c r="I339" i="2"/>
  <c r="H340" i="2" l="1"/>
  <c r="D341" i="2" l="1"/>
  <c r="I340" i="2"/>
  <c r="H341" i="2" l="1"/>
  <c r="D342" i="2" s="1"/>
  <c r="I341" i="2" l="1"/>
  <c r="H342" i="2"/>
  <c r="I342" i="2" l="1"/>
  <c r="D343" i="2"/>
  <c r="H343" i="2" l="1"/>
  <c r="I343" i="2" l="1"/>
  <c r="D344" i="2"/>
  <c r="H344" i="2" l="1"/>
  <c r="D345" i="2" l="1"/>
  <c r="I344" i="2"/>
  <c r="H345" i="2" l="1"/>
  <c r="I345" i="2" l="1"/>
  <c r="D346" i="2"/>
  <c r="H346" i="2" l="1"/>
  <c r="I346" i="2" l="1"/>
  <c r="D347" i="2"/>
  <c r="H347" i="2" l="1"/>
  <c r="D348" i="2" l="1"/>
  <c r="I347" i="2"/>
  <c r="H348" i="2" l="1"/>
  <c r="D349" i="2" l="1"/>
  <c r="I348" i="2"/>
  <c r="H349" i="2" l="1"/>
  <c r="I349" i="2" s="1"/>
  <c r="D350" i="2" l="1"/>
  <c r="H350" i="2" l="1"/>
  <c r="I350" i="2" s="1"/>
  <c r="D351" i="2" l="1"/>
  <c r="H351" i="2" l="1"/>
  <c r="D352" i="2" s="1"/>
  <c r="I351" i="2" l="1"/>
  <c r="H352" i="2"/>
  <c r="I352" i="2" l="1"/>
  <c r="D353" i="2"/>
  <c r="H353" i="2" l="1"/>
  <c r="I353" i="2" l="1"/>
  <c r="D354" i="2"/>
  <c r="H354" i="2" l="1"/>
  <c r="I354" i="2" l="1"/>
  <c r="D355" i="2"/>
  <c r="H355" i="2" l="1"/>
  <c r="I355" i="2" l="1"/>
  <c r="D356" i="2"/>
  <c r="H356" i="2" l="1"/>
  <c r="I356" i="2" l="1"/>
  <c r="D357" i="2"/>
  <c r="H357" i="2" l="1"/>
  <c r="D358" i="2" l="1"/>
  <c r="I357" i="2"/>
  <c r="H358" i="2" l="1"/>
  <c r="D359" i="2" l="1"/>
  <c r="I358" i="2"/>
  <c r="H359" i="2" l="1"/>
  <c r="I359" i="2" l="1"/>
  <c r="D360" i="2"/>
  <c r="H360" i="2" l="1"/>
  <c r="D361" i="2" l="1"/>
  <c r="I360" i="2"/>
  <c r="H361" i="2" l="1"/>
  <c r="I361" i="2" l="1"/>
  <c r="D362" i="2"/>
  <c r="H362" i="2" l="1"/>
  <c r="I362" i="2" l="1"/>
  <c r="D363" i="2"/>
  <c r="H363" i="2" l="1"/>
  <c r="I363" i="2" l="1"/>
  <c r="D364" i="2"/>
  <c r="H364" i="2" l="1"/>
  <c r="D365" i="2" l="1"/>
  <c r="I364" i="2"/>
  <c r="H365" i="2" l="1"/>
  <c r="I365" i="2" l="1"/>
  <c r="D366" i="2"/>
  <c r="H366" i="2" l="1"/>
  <c r="D367" i="2" l="1"/>
  <c r="I366" i="2"/>
  <c r="H367" i="2" l="1"/>
  <c r="I367" i="2" l="1"/>
  <c r="D368" i="2"/>
  <c r="H368" i="2" l="1"/>
  <c r="I368" i="2" l="1"/>
  <c r="D369" i="2"/>
  <c r="H369" i="2" l="1"/>
  <c r="D370" i="2" l="1"/>
  <c r="I369" i="2"/>
  <c r="H370" i="2" l="1"/>
  <c r="I370" i="2" l="1"/>
  <c r="D371" i="2"/>
  <c r="H371" i="2" l="1"/>
  <c r="D372" i="2" l="1"/>
  <c r="I371" i="2"/>
  <c r="F373" i="2"/>
  <c r="E373" i="2" l="1"/>
  <c r="G373" i="2" l="1"/>
  <c r="H372" i="2"/>
  <c r="I372"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<sst xmlns="http://schemas.openxmlformats.org/spreadsheetml/2006/main" count="90" uniqueCount="38">
  <si>
    <t>Month</t>
  </si>
  <si>
    <t>Annual Interest Rate</t>
  </si>
  <si>
    <t>Loan Start Date</t>
  </si>
  <si>
    <t>Loan Principle Amount</t>
  </si>
  <si>
    <t>Repayment Number</t>
  </si>
  <si>
    <t>Repayment Type</t>
  </si>
  <si>
    <t>End</t>
  </si>
  <si>
    <t>Review Date</t>
  </si>
  <si>
    <t>Total Loan Repayments</t>
  </si>
  <si>
    <t>Total Interest Paid</t>
  </si>
  <si>
    <t>Outstanding Capital %</t>
  </si>
  <si>
    <t>Next 12 Months</t>
  </si>
  <si>
    <t>Total Capital Repayment</t>
  </si>
  <si>
    <t>Outstanding Capital Balance</t>
  </si>
  <si>
    <t>Loan Period (in months)</t>
  </si>
  <si>
    <t>Original Repayment Amount</t>
  </si>
  <si>
    <t>© www.excel-skills.com</t>
  </si>
  <si>
    <t>Residual Value</t>
  </si>
  <si>
    <t>Opening 
Balance</t>
  </si>
  <si>
    <t>Loan 
Repayment</t>
  </si>
  <si>
    <t>Interest 
Charged</t>
  </si>
  <si>
    <t>Capital 
Repaid</t>
  </si>
  <si>
    <t>Closing 
Balance</t>
  </si>
  <si>
    <t>% Capital 
Outstanding</t>
  </si>
  <si>
    <t>Interest 
Rate</t>
  </si>
  <si>
    <t>Cell 
Ref</t>
  </si>
  <si>
    <t>Loan 1</t>
  </si>
  <si>
    <t>Sheet Reference</t>
  </si>
  <si>
    <t>All Periods To Date</t>
  </si>
  <si>
    <t>Overall Loan Period</t>
  </si>
  <si>
    <t>Past 12 Months</t>
  </si>
  <si>
    <t>Loan Amortization Summary</t>
  </si>
  <si>
    <t>Loan 2</t>
  </si>
  <si>
    <t>Loan Amount</t>
  </si>
  <si>
    <t>All Loans</t>
  </si>
  <si>
    <t>Selected Month - Cell Reference</t>
  </si>
  <si>
    <t>Loan Amortization Schedule</t>
  </si>
  <si>
    <t>Loan 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</si>
</sst>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 #,##0.00_ ;_ * \-#,##0.00_ ;_ * &quot;-&quot;??_ ;_ @_ "/>
    <numFmt numFmtId="165" formatCode="0.0%"/>
    <numFmt numFmtId="166" formatCode="mmm\-yyyy"/>
  </numFmts>
  <fonts count="18" x14ac:knownFonts="1">
    <font>
      <sz val="10"/>
      <name val="Arial"/>
      <charset val="1"/>
    </font>
    <font>
      <sz val="10"/>
      <name val="Arial"/>
      <family val="2"/>
    </font>
    <font>
      <u/>
      <sz val="8"/>
      <color indexed="12"/>
      <name val="Arial"/>
      <family val="2"/>
    </font>
    <font>
      <sz val="8"/>
      <name val="Arial"/>
      <family val="2"/>
    </font>
    <font>
      <sz val="10"/>
      <name val="Arial"/>
      <family val="2"/>
    </font>
    <font>
      <sz val="8"/>
      <name val="Arial"/>
      <family val="2"/>
    </font>
    <font>
      <sz val="9.5"/>
      <name val="Arial"/>
      <family val="2"/>
    </font>
    <font>
      <sz val="11"/>
      <name val="Century Gothic"/>
      <family val="2"/>
      <scheme val="minor"/>
    </font>
    <font>
      <b/>
      <sz val="10"/>
      <name val="Century Gothic"/>
      <family val="2"/>
      <scheme val="minor"/>
    </font>
    <font>
      <sz val="10"/>
      <name val="Century Gothic"/>
      <family val="2"/>
      <scheme val="minor"/>
    </font>
    <font>
      <b/>
      <u/>
      <sz val="10"/>
      <color indexed="17"/>
      <name val="Century Gothic"/>
      <family val="2"/>
      <scheme val="minor"/>
    </font>
    <font>
      <u/>
      <sz val="10"/>
      <color indexed="12"/>
      <name val="Century Gothic"/>
      <family val="2"/>
      <scheme val="minor"/>
    </font>
    <font>
      <i/>
      <sz val="10"/>
      <name val="Century Gothic"/>
      <family val="2"/>
      <scheme val="minor"/>
    </font>
    <font>
      <b/>
      <sz val="10"/>
      <color theme="0"/>
      <name val="Century Gothic"/>
      <family val="2"/>
      <scheme val="minor"/>
    </font>
    <font>
      <sz val="10"/>
      <color theme="0"/>
      <name val="Century Gothic"/>
      <family val="2"/>
      <scheme val="minor"/>
    </font>
    <font>
      <i/>
      <sz val="10"/>
      <color indexed="8"/>
      <name val="Century Gothic"/>
      <family val="2"/>
      <scheme val="minor"/>
    </font>
    <font>
      <b/>
      <sz val="10"/>
      <color indexed="12"/>
      <name val="Century Gothic"/>
      <family val="2"/>
      <scheme val="minor"/>
    </font>
    <font>
      <b/>
      <sz val="12"/>
      <name val="Century Gothic"/>
      <family val="2"/>
      <scheme val="minor"/>
    </font>
  </fonts>
  <fills count="6">
    <fill>
      <patternFill patternType="none"/>
    </fill>
    <fill>
      <patternFill patternType="gray125"/>
    </fill>
    <fill>
      <patternFill patternType="solid">
        <fgColor indexed="43"/>
        <bgColor indexed="64"/>
      </patternFill>
    </fill>
    <fill>
      <patternFill patternType="solid">
        <fgColor indexed="41"/>
        <bgColor indexed="64"/>
      </patternFill>
    </fill>
    <fill>
      <patternFill patternType="solid">
        <fgColor rgb="FFCCFFFF"/>
        <bgColor indexed="64"/>
      </patternFill>
    </fill>
    <fill>
      <patternFill patternType="solid">
        <fgColor theme="4" tint="-0.499984740745262"/>
        <bgColor indexed="64"/>
      </patternFill>
    </fill>
  </fills>
  <borders count="8">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style="thin">
        <color indexed="22"/>
      </left>
      <right style="thin">
        <color indexed="22"/>
      </right>
      <top/>
      <bottom style="thin">
        <color indexed="22"/>
      </bottom>
      <diagonal/>
    </border>
  </borders>
  <cellStyleXfs count="5">
    <xf numFmtId="0" fontId="0" fillId="0" borderId="0">
      <alignment wrapText="1"/>
    </xf>
    <xf numFmtId="164" fontId="1" fillId="0" borderId="0" applyFont="0" applyFill="0" applyBorder="0" applyAlignment="0" applyProtection="0">
      <alignment wrapText="1"/>
    </xf>
    <xf numFmtId="0" fontId="2" fillId="0" borderId="0" applyNumberFormat="0" applyFill="0" applyBorder="0" applyAlignment="0" applyProtection="0">
      <alignment vertical="top"/>
      <protection locked="0"/>
    </xf>
    <xf numFmtId="0" fontId="4" fillId="0" borderId="0"/>
    <xf numFmtId="9" fontId="1" fillId="0" borderId="0" applyFont="0" applyFill="0" applyBorder="0" applyAlignment="0" applyProtection="0">
      <alignment wrapText="1"/>
    </xf>
  </cellStyleXfs>
  <cellXfs count="64">
    <xf numFmtId="0" fontId="0" fillId="0" borderId="0" xfId="0">
      <alignment wrapText="1"/>
    </xf>
    <xf numFmtId="0" fontId="6" fillId="0" borderId="0" xfId="0" applyFont="1">
      <alignment wrapText="1"/>
    </xf>
    <xf numFmtId="0" fontId="7" fillId="0" borderId="0" xfId="0" applyFont="1">
      <alignment wrapText="1"/>
    </xf>
    <xf numFmtId="0" fontId="8" fillId="0" borderId="0" xfId="0" applyFont="1" applyAlignment="1" applyProtection="1">
      <protection hidden="1"/>
    </xf>
    <xf numFmtId="164" fontId="9" fillId="0" borderId="0" xfId="1" applyFont="1" applyAlignment="1" applyProtection="1">
      <protection hidden="1"/>
    </xf>
    <xf numFmtId="0" fontId="9" fillId="0" borderId="0" xfId="0" applyFont="1" applyProtection="1">
      <alignment wrapText="1"/>
      <protection hidden="1"/>
    </xf>
    <xf numFmtId="0" fontId="10" fillId="0" borderId="0" xfId="2" applyFont="1" applyAlignment="1" applyProtection="1">
      <alignment horizontal="right"/>
      <protection hidden="1"/>
    </xf>
    <xf numFmtId="0" fontId="9" fillId="0" borderId="0" xfId="0" applyFont="1" applyAlignment="1" applyProtection="1">
      <protection hidden="1"/>
    </xf>
    <xf numFmtId="0" fontId="11" fillId="0" borderId="0" xfId="2" applyFont="1" applyAlignment="1" applyProtection="1">
      <protection hidden="1"/>
    </xf>
    <xf numFmtId="0" fontId="12" fillId="0" borderId="0" xfId="0" applyFont="1" applyAlignment="1" applyProtection="1">
      <protection hidden="1"/>
    </xf>
    <xf numFmtId="0" fontId="11" fillId="0" borderId="0" xfId="2" applyFont="1" applyAlignment="1" applyProtection="1">
      <alignment horizontal="right"/>
      <protection hidden="1"/>
    </xf>
    <xf numFmtId="0" fontId="12" fillId="0" borderId="0" xfId="0" applyFont="1" applyAlignment="1" applyProtection="1">
      <alignment wrapText="1"/>
      <protection hidden="1"/>
    </xf>
    <xf numFmtId="14" fontId="8" fillId="2" borderId="2" xfId="1" applyNumberFormat="1" applyFont="1" applyFill="1" applyBorder="1" applyAlignment="1" applyProtection="1">
      <alignment horizontal="center" vertical="center"/>
      <protection locked="0"/>
    </xf>
    <xf numFmtId="14" fontId="14" fillId="0" borderId="0" xfId="1" applyNumberFormat="1" applyFont="1" applyAlignment="1" applyProtection="1">
      <alignment horizontal="center" vertical="center"/>
      <protection hidden="1"/>
    </xf>
    <xf numFmtId="0" fontId="9" fillId="0" borderId="0" xfId="0" applyFont="1" applyAlignment="1" applyProtection="1">
      <alignment vertical="center" wrapText="1"/>
      <protection hidden="1"/>
    </xf>
    <xf numFmtId="0" fontId="9" fillId="0" borderId="0" xfId="0" applyFont="1" applyAlignment="1" applyProtection="1">
      <alignment vertical="center"/>
      <protection hidden="1"/>
    </xf>
    <xf numFmtId="164" fontId="12" fillId="0" borderId="0" xfId="1" applyFont="1" applyAlignment="1" applyProtection="1">
      <alignment horizontal="center"/>
      <protection hidden="1"/>
    </xf>
    <xf numFmtId="164" fontId="12" fillId="0" borderId="0" xfId="1" applyFont="1" applyAlignment="1" applyProtection="1">
      <protection hidden="1"/>
    </xf>
    <xf numFmtId="0" fontId="12" fillId="0" borderId="0" xfId="0" applyFont="1" applyProtection="1">
      <alignment wrapText="1"/>
      <protection hidden="1"/>
    </xf>
    <xf numFmtId="14" fontId="15" fillId="0" borderId="0" xfId="1" applyNumberFormat="1" applyFont="1" applyAlignment="1" applyProtection="1">
      <alignment horizontal="center"/>
      <protection hidden="1"/>
    </xf>
    <xf numFmtId="39" fontId="12" fillId="0" borderId="0" xfId="1" applyNumberFormat="1" applyFont="1" applyBorder="1" applyAlignment="1" applyProtection="1">
      <alignment horizontal="center"/>
      <protection hidden="1"/>
    </xf>
    <xf numFmtId="0" fontId="14" fillId="0" borderId="0" xfId="0" applyFont="1" applyAlignment="1" applyProtection="1">
      <protection hidden="1"/>
    </xf>
    <xf numFmtId="164" fontId="9" fillId="0" borderId="2" xfId="1" applyFont="1" applyBorder="1" applyAlignment="1" applyProtection="1">
      <protection hidden="1"/>
    </xf>
    <xf numFmtId="0" fontId="9" fillId="0" borderId="0" xfId="0" applyFont="1" applyFill="1" applyBorder="1" applyAlignment="1" applyProtection="1">
      <protection hidden="1"/>
    </xf>
    <xf numFmtId="165" fontId="9" fillId="0" borderId="0" xfId="4" applyNumberFormat="1" applyFont="1" applyFill="1" applyBorder="1" applyAlignment="1" applyProtection="1">
      <protection hidden="1"/>
    </xf>
    <xf numFmtId="165" fontId="9" fillId="0" borderId="2" xfId="4" applyNumberFormat="1" applyFont="1" applyBorder="1" applyAlignment="1" applyProtection="1">
      <protection hidden="1"/>
    </xf>
    <xf numFmtId="165" fontId="9" fillId="0" borderId="0" xfId="4" applyNumberFormat="1" applyFont="1" applyAlignment="1" applyProtection="1">
      <protection hidden="1"/>
    </xf>
    <xf numFmtId="165" fontId="9" fillId="0" borderId="0" xfId="4" applyNumberFormat="1" applyFont="1" applyProtection="1">
      <alignment wrapText="1"/>
      <protection hidden="1"/>
    </xf>
    <xf numFmtId="0" fontId="16" fillId="0" borderId="0" xfId="0" applyFont="1" applyAlignment="1" applyProtection="1">
      <protection hidden="1"/>
    </xf>
    <xf numFmtId="0" fontId="9" fillId="0" borderId="0" xfId="3" applyFont="1" applyProtection="1">
      <protection hidden="1"/>
    </xf>
    <xf numFmtId="166" fontId="9" fillId="0" borderId="0" xfId="3" applyNumberFormat="1" applyFont="1" applyProtection="1">
      <protection hidden="1"/>
    </xf>
    <xf numFmtId="164" fontId="9" fillId="2" borderId="2" xfId="1" applyFont="1" applyFill="1" applyBorder="1" applyAlignment="1" applyProtection="1">
      <protection locked="0"/>
    </xf>
    <xf numFmtId="10" fontId="9" fillId="2" borderId="2" xfId="1" applyNumberFormat="1" applyFont="1" applyFill="1" applyBorder="1" applyAlignment="1" applyProtection="1">
      <protection locked="0"/>
    </xf>
    <xf numFmtId="164" fontId="9" fillId="0" borderId="0" xfId="1" applyFont="1" applyFill="1" applyBorder="1" applyAlignment="1" applyProtection="1">
      <protection hidden="1"/>
    </xf>
    <xf numFmtId="164" fontId="9" fillId="3" borderId="2" xfId="1" applyFont="1" applyFill="1" applyBorder="1" applyAlignment="1" applyProtection="1">
      <protection hidden="1"/>
    </xf>
    <xf numFmtId="14" fontId="9" fillId="2" borderId="2" xfId="1" applyNumberFormat="1" applyFont="1" applyFill="1" applyBorder="1" applyAlignment="1" applyProtection="1">
      <alignment horizontal="right"/>
      <protection locked="0"/>
    </xf>
    <xf numFmtId="165" fontId="9" fillId="2" borderId="2" xfId="4" applyNumberFormat="1" applyFont="1" applyFill="1" applyBorder="1" applyAlignment="1" applyProtection="1">
      <alignment horizontal="center"/>
      <protection locked="0"/>
    </xf>
    <xf numFmtId="0" fontId="9" fillId="0" borderId="0" xfId="3" applyFont="1" applyFill="1" applyBorder="1" applyAlignment="1" applyProtection="1">
      <alignment horizontal="left"/>
      <protection hidden="1"/>
    </xf>
    <xf numFmtId="166" fontId="8" fillId="3" borderId="2" xfId="3" applyNumberFormat="1" applyFont="1" applyFill="1" applyBorder="1" applyAlignment="1" applyProtection="1">
      <alignment horizontal="center" wrapText="1"/>
      <protection hidden="1"/>
    </xf>
    <xf numFmtId="0" fontId="8" fillId="3" borderId="2" xfId="3" applyFont="1" applyFill="1" applyBorder="1" applyAlignment="1" applyProtection="1">
      <alignment horizontal="center" wrapText="1"/>
      <protection hidden="1"/>
    </xf>
    <xf numFmtId="164" fontId="8" fillId="3" borderId="2" xfId="1" applyFont="1" applyFill="1" applyBorder="1" applyAlignment="1" applyProtection="1">
      <alignment horizontal="center" wrapText="1"/>
      <protection hidden="1"/>
    </xf>
    <xf numFmtId="165" fontId="8" fillId="3" borderId="2" xfId="4" applyNumberFormat="1" applyFont="1" applyFill="1" applyBorder="1" applyAlignment="1" applyProtection="1">
      <alignment horizontal="center" wrapText="1"/>
      <protection hidden="1"/>
    </xf>
    <xf numFmtId="0" fontId="8" fillId="0" borderId="0" xfId="3" applyFont="1" applyAlignment="1" applyProtection="1">
      <alignment horizontal="center" wrapText="1"/>
      <protection hidden="1"/>
    </xf>
    <xf numFmtId="164" fontId="8" fillId="2" borderId="2" xfId="1" applyFont="1" applyFill="1" applyBorder="1" applyAlignment="1" applyProtection="1">
      <alignment horizontal="center" wrapText="1"/>
      <protection hidden="1"/>
    </xf>
    <xf numFmtId="166" fontId="9" fillId="0" borderId="0" xfId="3" applyNumberFormat="1" applyFont="1" applyAlignment="1" applyProtection="1">
      <alignment horizontal="center"/>
      <protection hidden="1"/>
    </xf>
    <xf numFmtId="164" fontId="9" fillId="0" borderId="0" xfId="1" applyFont="1" applyAlignment="1" applyProtection="1">
      <alignment horizontal="center"/>
      <protection hidden="1"/>
    </xf>
    <xf numFmtId="0" fontId="9" fillId="0" borderId="0" xfId="3" applyFont="1" applyAlignment="1" applyProtection="1">
      <alignment horizontal="center"/>
      <protection hidden="1"/>
    </xf>
    <xf numFmtId="10" fontId="9" fillId="4" borderId="7" xfId="4" applyNumberFormat="1" applyFont="1" applyFill="1" applyBorder="1" applyAlignment="1" applyProtection="1">
      <protection locked="0"/>
    </xf>
    <xf numFmtId="166" fontId="9" fillId="0" borderId="0" xfId="0" applyNumberFormat="1" applyFont="1" applyAlignment="1" applyProtection="1">
      <alignment horizontal="center"/>
      <protection hidden="1"/>
    </xf>
    <xf numFmtId="10" fontId="9" fillId="2" borderId="1" xfId="4" applyNumberFormat="1" applyFont="1" applyFill="1" applyBorder="1" applyAlignment="1" applyProtection="1">
      <protection locked="0"/>
    </xf>
    <xf numFmtId="166" fontId="8" fillId="0" borderId="0" xfId="3" applyNumberFormat="1" applyFont="1" applyProtection="1">
      <protection hidden="1"/>
    </xf>
    <xf numFmtId="0" fontId="8" fillId="0" borderId="0" xfId="3" applyFont="1" applyProtection="1">
      <protection hidden="1"/>
    </xf>
    <xf numFmtId="164" fontId="8" fillId="0" borderId="0" xfId="1" applyFont="1" applyAlignment="1" applyProtection="1">
      <protection hidden="1"/>
    </xf>
    <xf numFmtId="164" fontId="8" fillId="0" borderId="6" xfId="1" applyFont="1" applyBorder="1" applyAlignment="1" applyProtection="1">
      <protection hidden="1"/>
    </xf>
    <xf numFmtId="165" fontId="8" fillId="0" borderId="0" xfId="4" applyNumberFormat="1" applyFont="1" applyAlignment="1" applyProtection="1">
      <protection hidden="1"/>
    </xf>
    <xf numFmtId="0" fontId="8" fillId="0" borderId="0" xfId="0" applyFont="1" applyProtection="1">
      <alignment wrapText="1"/>
      <protection hidden="1"/>
    </xf>
    <xf numFmtId="0" fontId="17" fillId="0" borderId="0" xfId="0" applyFont="1" applyAlignment="1" applyProtection="1">
      <protection hidden="1"/>
    </xf>
    <xf numFmtId="0" fontId="13" fillId="5" borderId="2" xfId="0" applyFont="1" applyFill="1" applyBorder="1" applyAlignment="1" applyProtection="1">
      <alignment horizontal="center" vertical="center"/>
      <protection hidden="1"/>
    </xf>
    <xf numFmtId="0" fontId="13" fillId="5" borderId="3" xfId="1" applyNumberFormat="1" applyFont="1" applyFill="1" applyBorder="1" applyAlignment="1" applyProtection="1">
      <alignment horizontal="left"/>
      <protection hidden="1"/>
    </xf>
    <xf numFmtId="0" fontId="13" fillId="5" borderId="4" xfId="1" applyNumberFormat="1" applyFont="1" applyFill="1" applyBorder="1" applyAlignment="1" applyProtection="1">
      <alignment horizontal="left"/>
      <protection hidden="1"/>
    </xf>
    <xf numFmtId="0" fontId="13" fillId="5" borderId="5" xfId="1" applyNumberFormat="1" applyFont="1" applyFill="1" applyBorder="1" applyAlignment="1" applyProtection="1">
      <alignment horizontal="left"/>
      <protection hidden="1"/>
    </xf>
    <xf numFmtId="0" fontId="13" fillId="5" borderId="3" xfId="1" applyNumberFormat="1" applyFont="1" applyFill="1" applyBorder="1" applyAlignment="1" applyProtection="1">
      <alignment horizontal="left"/>
      <protection hidden="1"/>
    </xf>
    <xf numFmtId="0" fontId="13" fillId="5" borderId="4" xfId="1" applyNumberFormat="1" applyFont="1" applyFill="1" applyBorder="1" applyAlignment="1" applyProtection="1">
      <alignment horizontal="left"/>
      <protection hidden="1"/>
    </xf>
    <xf numFmtId="0" fontId="13" fillId="5" borderId="5" xfId="1" applyNumberFormat="1" applyFont="1" applyFill="1" applyBorder="1" applyAlignment="1" applyProtection="1">
      <alignment horizontal="left"/>
      <protection hidden="1"/>
    </xf>
  </cellXfs>
  <cellStyles count="5">
    <cellStyle name="Comma" xfId="1" builtinId="3"/>
    <cellStyle name="Hyperlink" xfId="2" builtinId="8"/>
    <cellStyle name="Normal" xfId="0" builtinId="0"/>
    <cellStyle name="Normal_Amortisation" xfId="3" xr:uid="{00000000-0005-0000-0000-000003000000}"/>
    <cellStyle name="Percent" xfId="4" builtinId="5"/>
  </cellStyles>
  <dxfs count="1">
    <dxf>
      <font>
        <b/>
        <i val="0"/>
        <color theme="0"/>
      </font>
      <fill>
        <patternFill>
          <bgColor rgb="FFFF0000"/>
        </patternFill>
      </fill>
    </dxf>
  </dxfs>
  <tableStyles count="0" defaultTableStyle="TableStyleMedium9" defaultPivotStyle="PivotStyleLight16"/>
  <colors>
    <mruColors>
      <color rgb="FFCCFFFF"/>
      <color rgb="FF292929"/>
      <color rgb="FF24960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hyperlink" Target="https://www.excel-skills.com/loan-amortization-template.php" TargetMode="External"/></Relationships>
</file>

<file path=xl/drawings/drawing1.xml><?xml version="1.0" encoding="utf-8"?>
<xdr:wsDr xmlns:xdr="http://schemas.openxmlformats.org/drawingml/2006/spreadsheetDrawing" xmlns:a="http://schemas.openxmlformats.org/drawingml/2006/main">
  <xdr:twoCellAnchor editAs="absolute">
    <xdr:from>
      <xdr:col>0</xdr:col>
      <xdr:colOff>22860</xdr:colOff>
      <xdr:row>0</xdr:row>
      <xdr:rowOff>22860</xdr:rowOff>
    </xdr:from>
    <xdr:to>
      <xdr:col>8</xdr:col>
      <xdr:colOff>679500</xdr:colOff>
      <xdr:row>21</xdr:row>
      <xdr:rowOff>14010</xdr:rowOff>
    </xdr:to>
    <xdr:grpSp>
      <xdr:nvGrpSpPr>
        <xdr:cNvPr id="4" name="Group 3">
          <a:extLst>
            <a:ext uri="{FF2B5EF4-FFF2-40B4-BE49-F238E27FC236}">
              <a16:creationId xmlns:a16="http://schemas.microsoft.com/office/drawing/2014/main" id="{7EB69B92-CB85-43ED-B87E-5A733B7D2C71}"/>
            </a:ext>
          </a:extLst>
        </xdr:cNvPr>
        <xdr:cNvGrpSpPr/>
      </xdr:nvGrpSpPr>
      <xdr:grpSpPr>
        <a:xfrm>
          <a:off x="22860" y="22860"/>
          <a:ext cx="9252000" cy="3671610"/>
          <a:chOff x="17134" y="17145"/>
          <a:chExt cx="9252000" cy="3671610"/>
        </a:xfrm>
      </xdr:grpSpPr>
      <xdr:sp macro="" textlink="" fLocksText="0">
        <xdr:nvSpPr>
          <xdr:cNvPr id="5" name="Rectangle 1">
            <a:extLst>
              <a:ext uri="{FF2B5EF4-FFF2-40B4-BE49-F238E27FC236}">
                <a16:creationId xmlns:a16="http://schemas.microsoft.com/office/drawing/2014/main" id="{18095E36-9E0C-4AF2-AD9F-5BE82E2C2262}"/>
              </a:ext>
            </a:extLst>
          </xdr:cNvPr>
          <xdr:cNvSpPr>
            <a:spLocks noChangeArrowheads="1"/>
          </xdr:cNvSpPr>
        </xdr:nvSpPr>
        <xdr:spPr bwMode="auto">
          <a:xfrm>
            <a:off x="17134" y="17145"/>
            <a:ext cx="9252000" cy="3671610"/>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horzOverflow="clip" wrap="square" lIns="180000" tIns="180000" rIns="180000" bIns="180000" anchor="t" anchorCtr="0" upright="1">
            <a:noAutofit/>
          </a:bodyPr>
          <a:lstStyle/>
          <a:p>
            <a:pPr algn="l" rtl="0">
              <a:lnSpc>
                <a:spcPct val="100000"/>
              </a:lnSpc>
              <a:spcAft>
                <a:spcPts val="0"/>
              </a:spcAft>
              <a:defRPr sz="1000"/>
            </a:pPr>
            <a:r>
              <a:rPr lang="en-US" sz="1200" b="1" i="0" u="none" strike="noStrike" baseline="0">
                <a:solidFill>
                  <a:schemeClr val="bg1"/>
                </a:solidFill>
                <a:latin typeface="+mn-lt"/>
                <a:cs typeface="Arial" panose="020B0604020202020204" pitchFamily="34" charset="0"/>
              </a:rPr>
              <a:t>EXCEL-SKILLS.COM</a:t>
            </a:r>
          </a:p>
          <a:p>
            <a:pPr algn="l" rtl="0">
              <a:lnSpc>
                <a:spcPct val="100000"/>
              </a:lnSpc>
              <a:defRPr sz="1000"/>
            </a:pPr>
            <a:r>
              <a:rPr lang="en-US" sz="2400" b="1" i="0" u="none" strike="noStrike" baseline="0">
                <a:solidFill>
                  <a:srgbClr val="FFFFFF"/>
                </a:solidFill>
                <a:latin typeface="Berlin Sans FB Demi" panose="020E0802020502020306" pitchFamily="34" charset="0"/>
                <a:cs typeface="Arial"/>
              </a:rPr>
              <a:t>LOAN AMORTIZATION TEMPLATE</a:t>
            </a:r>
          </a:p>
          <a:p>
            <a:pPr algn="just" rtl="0">
              <a:lnSpc>
                <a:spcPts val="1500"/>
              </a:lnSpc>
              <a:spcBef>
                <a:spcPts val="300"/>
              </a:spcBef>
              <a:spcAft>
                <a:spcPts val="300"/>
              </a:spcAft>
              <a:defRPr sz="1000"/>
            </a:pPr>
            <a:r>
              <a:rPr lang="en-US" sz="1100" b="0" i="0" u="none" strike="noStrike" baseline="0">
                <a:solidFill>
                  <a:srgbClr val="FFFFFF"/>
                </a:solidFill>
                <a:latin typeface="+mn-lt"/>
                <a:cs typeface="Arial" panose="020B0604020202020204" pitchFamily="34" charset="0"/>
              </a:rPr>
              <a:t>This loan amortization template enables users to create amortization schedules for multiple loans and to review interest, capital repayments and outstanding balances based on any user defined date. The template is suitable for any loan which is repaid on a monthly basis and accommodates variable monthly interest rates.</a:t>
            </a:r>
          </a:p>
          <a:p>
            <a:pPr marL="0" algn="just" rtl="0">
              <a:lnSpc>
                <a:spcPct val="100000"/>
              </a:lnSpc>
              <a:spcBef>
                <a:spcPts val="300"/>
              </a:spcBef>
              <a:spcAft>
                <a:spcPts val="300"/>
              </a:spcAft>
              <a:defRPr sz="1000"/>
            </a:pPr>
            <a:r>
              <a:rPr lang="en-US" sz="1200" b="1" i="0" u="none" strike="noStrike" baseline="0">
                <a:solidFill>
                  <a:srgbClr val="FFFFFF"/>
                </a:solidFill>
                <a:latin typeface="+mn-lt"/>
                <a:cs typeface="Arial" panose="020B0604020202020204" pitchFamily="34" charset="0"/>
              </a:rPr>
              <a:t>View all our unique templates!</a:t>
            </a:r>
          </a:p>
          <a:p>
            <a:pPr marL="0" algn="just" rtl="0">
              <a:lnSpc>
                <a:spcPts val="1500"/>
              </a:lnSpc>
              <a:spcBef>
                <a:spcPts val="0"/>
              </a:spcBef>
              <a:spcAft>
                <a:spcPts val="300"/>
              </a:spcAft>
              <a:defRPr sz="1000"/>
            </a:pPr>
            <a:r>
              <a:rPr lang="en-US" sz="1100" b="0" i="0" u="none" strike="noStrike" baseline="0">
                <a:solidFill>
                  <a:srgbClr val="FFFFFF"/>
                </a:solidFill>
                <a:latin typeface="+mn-lt"/>
                <a:cs typeface="Arial" panose="020B0604020202020204" pitchFamily="34" charset="0"/>
              </a:rPr>
              <a:t>This free template forms part of our unique range of innovative Excel templates which features accounting in Excel, financial statements, management accounts, cash flow projections, business valuations, fixed assets, costing &amp; inventory, monthly payroll and a lot more.</a:t>
            </a:r>
          </a:p>
        </xdr:txBody>
      </xdr:sp>
      <xdr:sp macro="" textlink="" fLocksText="0">
        <xdr:nvSpPr>
          <xdr:cNvPr id="6" name="TextBox 5">
            <a:hlinkClick xmlns:r="http://schemas.openxmlformats.org/officeDocument/2006/relationships" r:id="rId1"/>
            <a:extLst>
              <a:ext uri="{FF2B5EF4-FFF2-40B4-BE49-F238E27FC236}">
                <a16:creationId xmlns:a16="http://schemas.microsoft.com/office/drawing/2014/main" id="{61A204A1-AC9E-44FE-BA39-17E905F0A25F}"/>
              </a:ext>
            </a:extLst>
          </xdr:cNvPr>
          <xdr:cNvSpPr txBox="1"/>
        </xdr:nvSpPr>
        <xdr:spPr>
          <a:xfrm>
            <a:off x="2011680" y="2901317"/>
            <a:ext cx="4680000" cy="485145"/>
          </a:xfrm>
          <a:prstGeom prst="rect">
            <a:avLst/>
          </a:prstGeom>
          <a:solidFill>
            <a:srgbClr val="FE4A49"/>
          </a:solidFill>
          <a:ln w="50800" cap="rnd" cmpd="sng">
            <a:solidFill>
              <a:srgbClr val="FE4A49"/>
            </a:solidFill>
          </a:ln>
          <a:effectLst/>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400" b="1" u="none">
                <a:solidFill>
                  <a:schemeClr val="bg1"/>
                </a:solidFill>
                <a:latin typeface="+mn-lt"/>
              </a:rPr>
              <a:t>Get</a:t>
            </a:r>
            <a:r>
              <a:rPr lang="en-ZA" sz="1400" b="1" u="none" baseline="0">
                <a:solidFill>
                  <a:schemeClr val="bg1"/>
                </a:solidFill>
                <a:latin typeface="+mn-lt"/>
              </a:rPr>
              <a:t> more templates!</a:t>
            </a:r>
            <a:endParaRPr lang="en-ZA" sz="1400" b="1" u="none">
              <a:solidFill>
                <a:schemeClr val="bg1"/>
              </a:solidFill>
              <a:latin typeface="+mn-lt"/>
            </a:endParaRPr>
          </a:p>
        </xdr:txBody>
      </xdr:sp>
      <xdr:sp macro="" textlink="" fLocksText="0">
        <xdr:nvSpPr>
          <xdr:cNvPr id="7" name="TextBox 6">
            <a:extLst>
              <a:ext uri="{FF2B5EF4-FFF2-40B4-BE49-F238E27FC236}">
                <a16:creationId xmlns:a16="http://schemas.microsoft.com/office/drawing/2014/main" id="{C47E3DFF-2C53-4006-B787-12F47EBEB691}"/>
              </a:ext>
            </a:extLst>
          </xdr:cNvPr>
          <xdr:cNvSpPr txBox="1"/>
        </xdr:nvSpPr>
        <xdr:spPr>
          <a:xfrm>
            <a:off x="2004060" y="3413760"/>
            <a:ext cx="4680000" cy="2514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lang="en-ZA" sz="1000" i="1">
                <a:solidFill>
                  <a:schemeClr val="bg1">
                    <a:lumMod val="75000"/>
                  </a:schemeClr>
                </a:solidFill>
              </a:rPr>
              <a:t>enable editing to activate the link</a:t>
            </a:r>
          </a:p>
        </xdr:txBody>
      </xdr:sp>
    </xdr:grpSp>
    <xdr:clientData fPrintsWithSheet="0"/>
  </xdr:twoCellAnchor>
</xdr:wsDr>
</file>

<file path=xl/drawings/drawing2.xml><?xml version="1.0" encoding="utf-8"?>
<xdr:wsDr xmlns:xdr="http://schemas.openxmlformats.org/drawingml/2006/spreadsheetDrawing" xmlns:a="http://schemas.openxmlformats.org/drawingml/2006/main">
  <xdr:oneCellAnchor>
    <xdr:from>
      <xdr:col>4</xdr:col>
      <xdr:colOff>56145</xdr:colOff>
      <xdr:row>1</xdr:row>
      <xdr:rowOff>80208</xdr:rowOff>
    </xdr:from>
    <xdr:ext cx="5518485" cy="1308261"/>
    <xdr:sp macro="" textlink="">
      <xdr:nvSpPr>
        <xdr:cNvPr id="5" name="Rectangle 17">
          <a:extLst>
            <a:ext uri="{FF2B5EF4-FFF2-40B4-BE49-F238E27FC236}">
              <a16:creationId xmlns:a16="http://schemas.microsoft.com/office/drawing/2014/main" id="{4B45A671-A557-40AF-BCF8-8D6DC2232DAF}"/>
            </a:ext>
          </a:extLst>
        </xdr:cNvPr>
        <xdr:cNvSpPr>
          <a:spLocks noChangeArrowheads="1"/>
        </xdr:cNvSpPr>
      </xdr:nvSpPr>
      <xdr:spPr bwMode="auto">
        <a:xfrm>
          <a:off x="5654840" y="280734"/>
          <a:ext cx="5518485" cy="1308261"/>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Review the interest, capital and outstanding balances of multiple loans at various stages during the loan period by simply entering a loan review date in cell B3. All the calculations on this sheet are automated and based on the individual loan amortization sheets.</a:t>
          </a:r>
        </a:p>
      </xdr:txBody>
    </xdr:sp>
    <xdr:clientData fLocksWithSheet="0" fPrintsWithSheet="0"/>
  </xdr:oneCellAnchor>
  <xdr:oneCellAnchor>
    <xdr:from>
      <xdr:col>4</xdr:col>
      <xdr:colOff>56146</xdr:colOff>
      <xdr:row>9</xdr:row>
      <xdr:rowOff>72259</xdr:rowOff>
    </xdr:from>
    <xdr:ext cx="5975685" cy="1500622"/>
    <xdr:sp macro="" textlink="">
      <xdr:nvSpPr>
        <xdr:cNvPr id="6" name="Rectangle 17">
          <a:extLst>
            <a:ext uri="{FF2B5EF4-FFF2-40B4-BE49-F238E27FC236}">
              <a16:creationId xmlns:a16="http://schemas.microsoft.com/office/drawing/2014/main" id="{B55CA23A-026F-4F4E-95B1-F80055AD843C}"/>
            </a:ext>
          </a:extLst>
        </xdr:cNvPr>
        <xdr:cNvSpPr>
          <a:spLocks noChangeArrowheads="1"/>
        </xdr:cNvSpPr>
      </xdr:nvSpPr>
      <xdr:spPr bwMode="auto">
        <a:xfrm>
          <a:off x="5654841" y="1876996"/>
          <a:ext cx="597568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Add more loans!</a:t>
          </a:r>
        </a:p>
        <a:p>
          <a:pPr algn="just" rtl="0">
            <a:lnSpc>
              <a:spcPts val="1500"/>
            </a:lnSpc>
            <a:defRPr sz="1000"/>
          </a:pPr>
          <a:r>
            <a:rPr lang="en-US" sz="1100" b="1" i="0" u="none" strike="noStrike" baseline="0">
              <a:solidFill>
                <a:schemeClr val="bg1"/>
              </a:solidFill>
              <a:latin typeface="+mn-lt"/>
              <a:cs typeface="Arial"/>
            </a:rPr>
            <a:t>You can add additional loans to the template by copying the last column, copying one of the amortization sheets and renaming the copied sheet to "Amort" and the next two-digit number (refer to the current sheet names). The calculations in the appropriate column on this sheet will then be updated automatically based on the loan amortization schedule on the new sheet.</a:t>
          </a:r>
        </a:p>
      </xdr:txBody>
    </xdr:sp>
    <xdr:clientData fLocksWithSheet="0" fPrintsWithSheet="0"/>
  </xdr:oneCellAnchor>
  <xdr:oneCellAnchor>
    <xdr:from>
      <xdr:col>4</xdr:col>
      <xdr:colOff>56143</xdr:colOff>
      <xdr:row>17</xdr:row>
      <xdr:rowOff>8092</xdr:rowOff>
    </xdr:from>
    <xdr:ext cx="5983709" cy="1500622"/>
    <xdr:sp macro="" textlink="">
      <xdr:nvSpPr>
        <xdr:cNvPr id="7" name="Rectangle 17">
          <a:extLst>
            <a:ext uri="{FF2B5EF4-FFF2-40B4-BE49-F238E27FC236}">
              <a16:creationId xmlns:a16="http://schemas.microsoft.com/office/drawing/2014/main" id="{87ECFEF2-B3F9-4F97-BE2B-DEC2E615277A}"/>
            </a:ext>
          </a:extLst>
        </xdr:cNvPr>
        <xdr:cNvSpPr>
          <a:spLocks noChangeArrowheads="1"/>
        </xdr:cNvSpPr>
      </xdr:nvSpPr>
      <xdr:spPr bwMode="auto">
        <a:xfrm>
          <a:off x="5654838" y="3417039"/>
          <a:ext cx="5983709"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Example:</a:t>
          </a:r>
        </a:p>
        <a:p>
          <a:pPr algn="just" rtl="0">
            <a:lnSpc>
              <a:spcPts val="1500"/>
            </a:lnSpc>
            <a:defRPr sz="1000"/>
          </a:pPr>
          <a:r>
            <a:rPr lang="en-US" sz="1100" b="1" i="0" u="none" strike="noStrike" baseline="0">
              <a:solidFill>
                <a:schemeClr val="bg1"/>
              </a:solidFill>
              <a:latin typeface="+mn-lt"/>
              <a:cs typeface="Arial"/>
            </a:rPr>
            <a:t>To add a new loan to the standard template, we need to copy column D to column E, create a copy of sheet "Amort03" and change the name of the copied sheet to "Amort04". The calculations in column E will then be updated with the amounts on the new "Amort04" sheet. There is no limit on the number of columns and sheets that can be added to the template!</a:t>
          </a:r>
        </a:p>
      </xdr:txBody>
    </xdr:sp>
    <xdr:clientData fLocksWithSheet="0" fPrintsWithSheet="0"/>
  </xdr:oneCellAnchor>
</xdr:wsDr>
</file>

<file path=xl/drawings/drawing3.xml><?xml version="1.0" encoding="utf-8"?>
<xdr:wsDr xmlns:xdr="http://schemas.openxmlformats.org/drawingml/2006/spreadsheetDrawing" xmlns:a="http://schemas.openxmlformats.org/drawingml/2006/main">
  <xdr:oneCellAnchor>
    <xdr:from>
      <xdr:col>4</xdr:col>
      <xdr:colOff>56146</xdr:colOff>
      <xdr:row>2</xdr:row>
      <xdr:rowOff>136430</xdr:rowOff>
    </xdr:from>
    <xdr:ext cx="6593305" cy="1500622"/>
    <xdr:sp macro="" textlink="">
      <xdr:nvSpPr>
        <xdr:cNvPr id="3" name="Rectangle 17">
          <a:extLst>
            <a:ext uri="{FF2B5EF4-FFF2-40B4-BE49-F238E27FC236}">
              <a16:creationId xmlns:a16="http://schemas.microsoft.com/office/drawing/2014/main" id="{C8FAC2D9-AA89-4D18-B0D2-CAB4C8307B24}"/>
            </a:ext>
          </a:extLst>
        </xdr:cNvPr>
        <xdr:cNvSpPr>
          <a:spLocks noChangeArrowheads="1"/>
        </xdr:cNvSpPr>
      </xdr:nvSpPr>
      <xdr:spPr bwMode="auto">
        <a:xfrm>
          <a:off x="4427620" y="537483"/>
          <a:ext cx="659330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the appropriate loan terms in the cells with yellow cell backgrounds at the top of the sheet. The template accommodates variable monthly interest rates which can be entered in column K. All the other cells on this sheet contain formulas which are automatically updated based on the values entered. The calculations on this sheet are included in column B on the Summary sheet.</a:t>
          </a:r>
        </a:p>
      </xdr:txBody>
    </xdr:sp>
    <xdr:clientData fLocksWithSheet="0" fPrintsWithSheet="0"/>
  </xdr:oneCellAnchor>
</xdr:wsDr>
</file>

<file path=xl/drawings/drawing4.xml><?xml version="1.0" encoding="utf-8"?>
<xdr:wsDr xmlns:xdr="http://schemas.openxmlformats.org/drawingml/2006/spreadsheetDrawing" xmlns:a="http://schemas.openxmlformats.org/drawingml/2006/main">
  <xdr:oneCellAnchor>
    <xdr:from>
      <xdr:col>4</xdr:col>
      <xdr:colOff>56147</xdr:colOff>
      <xdr:row>2</xdr:row>
      <xdr:rowOff>136358</xdr:rowOff>
    </xdr:from>
    <xdr:ext cx="6593305" cy="1500622"/>
    <xdr:sp macro="" textlink="">
      <xdr:nvSpPr>
        <xdr:cNvPr id="3" name="Rectangle 17">
          <a:extLst>
            <a:ext uri="{FF2B5EF4-FFF2-40B4-BE49-F238E27FC236}">
              <a16:creationId xmlns:a16="http://schemas.microsoft.com/office/drawing/2014/main" id="{6BF6B4C9-66BE-46FF-9ED6-5BBD44000770}"/>
            </a:ext>
          </a:extLst>
        </xdr:cNvPr>
        <xdr:cNvSpPr>
          <a:spLocks noChangeArrowheads="1"/>
        </xdr:cNvSpPr>
      </xdr:nvSpPr>
      <xdr:spPr bwMode="auto">
        <a:xfrm>
          <a:off x="4427621" y="537411"/>
          <a:ext cx="659330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the appropriate loan terms in the cells with yellow cell backgrounds at the top of the sheet. The template accommodates variable monthly interest rates which can be entered in column K. All the other cells on this sheet contain formulas which are automatically updated based on the values entered. The calculations on this sheet are included in column B on the Summary sheet.</a:t>
          </a:r>
        </a:p>
      </xdr:txBody>
    </xdr:sp>
    <xdr:clientData fLocksWithSheet="0" fPrintsWithSheet="0"/>
  </xdr:oneCellAnchor>
</xdr:wsDr>
</file>

<file path=xl/drawings/drawing5.xml><?xml version="1.0" encoding="utf-8"?>
<xdr:wsDr xmlns:xdr="http://schemas.openxmlformats.org/drawingml/2006/spreadsheetDrawing" xmlns:a="http://schemas.openxmlformats.org/drawingml/2006/main">
  <xdr:oneCellAnchor>
    <xdr:from>
      <xdr:col>4</xdr:col>
      <xdr:colOff>56147</xdr:colOff>
      <xdr:row>2</xdr:row>
      <xdr:rowOff>136358</xdr:rowOff>
    </xdr:from>
    <xdr:ext cx="6593305" cy="1500622"/>
    <xdr:sp macro="" textlink="">
      <xdr:nvSpPr>
        <xdr:cNvPr id="3" name="Rectangle 17">
          <a:extLst>
            <a:ext uri="{FF2B5EF4-FFF2-40B4-BE49-F238E27FC236}">
              <a16:creationId xmlns:a16="http://schemas.microsoft.com/office/drawing/2014/main" id="{70D74377-EDA8-4874-A71F-FEDDBF0F2287}"/>
            </a:ext>
          </a:extLst>
        </xdr:cNvPr>
        <xdr:cNvSpPr>
          <a:spLocks noChangeArrowheads="1"/>
        </xdr:cNvSpPr>
      </xdr:nvSpPr>
      <xdr:spPr bwMode="auto">
        <a:xfrm>
          <a:off x="4427621" y="537411"/>
          <a:ext cx="6593305" cy="1500622"/>
        </a:xfrm>
        <a:prstGeom prst="rect">
          <a:avLst/>
        </a:prstGeom>
        <a:solidFill>
          <a:schemeClr val="accent1">
            <a:lumMod val="50000"/>
          </a:schemeClr>
        </a:solidFill>
        <a:ln w="9525">
          <a:noFill/>
          <a:miter lim="800000"/>
          <a:headEnd/>
          <a:tailEnd/>
        </a:ln>
        <a:effectLst>
          <a:outerShdw blurRad="50800" dist="38100" dir="2700000" algn="tl" rotWithShape="0">
            <a:prstClr val="black">
              <a:alpha val="40000"/>
            </a:prstClr>
          </a:outerShdw>
        </a:effectLst>
      </xdr:spPr>
      <xdr:txBody>
        <a:bodyPr vertOverflow="clip" wrap="square" lIns="180000" tIns="180000" rIns="180000" bIns="180000" anchor="ctr" anchorCtr="0" upright="1">
          <a:spAutoFit/>
        </a:bodyPr>
        <a:lstStyle/>
        <a:p>
          <a:pPr algn="ctr" rtl="0">
            <a:lnSpc>
              <a:spcPts val="1500"/>
            </a:lnSpc>
            <a:defRPr sz="1000"/>
          </a:pPr>
          <a:r>
            <a:rPr lang="en-US" sz="900" b="1" i="0" u="none" strike="noStrike" baseline="0">
              <a:solidFill>
                <a:schemeClr val="accent1">
                  <a:lumMod val="20000"/>
                  <a:lumOff val="80000"/>
                </a:schemeClr>
              </a:solidFill>
              <a:latin typeface="+mn-lt"/>
              <a:cs typeface="Arial"/>
            </a:rPr>
            <a:t>On this sheet:</a:t>
          </a:r>
        </a:p>
        <a:p>
          <a:pPr algn="just" rtl="0">
            <a:lnSpc>
              <a:spcPts val="1500"/>
            </a:lnSpc>
            <a:defRPr sz="1000"/>
          </a:pPr>
          <a:r>
            <a:rPr lang="en-US" sz="1100" b="1" i="0" u="none" strike="noStrike" baseline="0">
              <a:solidFill>
                <a:schemeClr val="bg1"/>
              </a:solidFill>
              <a:latin typeface="+mn-lt"/>
              <a:cs typeface="Arial"/>
            </a:rPr>
            <a:t>Enter the appropriate loan terms in the cells with yellow cell backgrounds at the top of the sheet. The template accommodates variable monthly interest rates which can be entered in column K. All the other cells on this sheet contain formulas which are automatically updated based on the values entered. The calculations on this sheet are included in column B on the Summary sheet.</a:t>
          </a:r>
        </a:p>
      </xdr:txBody>
    </xdr:sp>
    <xdr:clientData fLocksWithSheet="0" fPrintsWithSheet="0"/>
  </xdr:oneCellAnchor>
</xdr:wsDr>
</file>

<file path=xl/theme/theme1.xml><?xml version="1.0" encoding="utf-8"?>
<a:theme xmlns:a="http://schemas.openxmlformats.org/drawingml/2006/main" name="Slice">
  <a:themeElements>
    <a:clrScheme name="Slice">
      <a:dk1>
        <a:sysClr val="windowText" lastClr="000000"/>
      </a:dk1>
      <a:lt1>
        <a:sysClr val="window" lastClr="FFFFFF"/>
      </a:lt1>
      <a:dk2>
        <a:srgbClr val="146194"/>
      </a:dk2>
      <a:lt2>
        <a:srgbClr val="76DBF4"/>
      </a:lt2>
      <a:accent1>
        <a:srgbClr val="052F61"/>
      </a:accent1>
      <a:accent2>
        <a:srgbClr val="A50E82"/>
      </a:accent2>
      <a:accent3>
        <a:srgbClr val="14967C"/>
      </a:accent3>
      <a:accent4>
        <a:srgbClr val="6A9E1F"/>
      </a:accent4>
      <a:accent5>
        <a:srgbClr val="E87D37"/>
      </a:accent5>
      <a:accent6>
        <a:srgbClr val="C62324"/>
      </a:accent6>
      <a:hlink>
        <a:srgbClr val="0D2E46"/>
      </a:hlink>
      <a:folHlink>
        <a:srgbClr val="356A95"/>
      </a:folHlink>
    </a:clrScheme>
    <a:fontScheme name="Slice">
      <a:maj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entury Gothic" panose="020B0502020202020204"/>
        <a:ea typeface=""/>
        <a:cs typeface=""/>
        <a:font script="Jpan" typeface="メイリオ"/>
        <a:font script="Hang" typeface="HY중고딕"/>
        <a:font script="Hans" typeface="幼圆"/>
        <a:font script="Hant" typeface="微軟正黑體"/>
        <a:font script="Arab" typeface="Tahoma"/>
        <a:font script="Hebr" typeface="Gisha"/>
        <a:font script="Thai" typeface="DilleniaUPC"/>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Slice">
      <a:fillStyleLst>
        <a:solidFill>
          <a:schemeClr val="phClr"/>
        </a:solidFill>
        <a:gradFill rotWithShape="1">
          <a:gsLst>
            <a:gs pos="0">
              <a:schemeClr val="phClr">
                <a:tint val="62000"/>
                <a:hueMod val="94000"/>
                <a:satMod val="140000"/>
                <a:lumMod val="110000"/>
              </a:schemeClr>
            </a:gs>
            <a:gs pos="100000">
              <a:schemeClr val="phClr">
                <a:tint val="84000"/>
                <a:satMod val="160000"/>
              </a:schemeClr>
            </a:gs>
          </a:gsLst>
          <a:lin ang="5400000" scaled="0"/>
        </a:gradFill>
        <a:gradFill rotWithShape="1">
          <a:gsLst>
            <a:gs pos="0">
              <a:schemeClr val="phClr">
                <a:tint val="98000"/>
                <a:hueMod val="94000"/>
                <a:satMod val="130000"/>
                <a:lumMod val="128000"/>
              </a:schemeClr>
            </a:gs>
            <a:gs pos="100000">
              <a:schemeClr val="phClr">
                <a:shade val="94000"/>
                <a:lumMod val="88000"/>
              </a:schemeClr>
            </a:gs>
          </a:gsLst>
          <a:lin ang="5400000" scaled="0"/>
        </a:gradFill>
      </a:fillStyleLst>
      <a:lnStyleLst>
        <a:ln w="9525" cap="rnd" cmpd="sng" algn="ctr">
          <a:solidFill>
            <a:schemeClr val="phClr">
              <a:tint val="76000"/>
              <a:alpha val="60000"/>
              <a:hueMod val="94000"/>
            </a:schemeClr>
          </a:solidFill>
          <a:prstDash val="solid"/>
        </a:ln>
        <a:ln w="15875" cap="rnd" cmpd="sng" algn="ctr">
          <a:solidFill>
            <a:schemeClr val="phClr">
              <a:hueMod val="94000"/>
            </a:schemeClr>
          </a:solidFill>
          <a:prstDash val="solid"/>
        </a:ln>
        <a:ln w="28575" cap="rnd" cmpd="sng" algn="ctr">
          <a:solidFill>
            <a:schemeClr val="phClr"/>
          </a:solidFill>
          <a:prstDash val="solid"/>
        </a:ln>
      </a:lnStyleLst>
      <a:effectStyleLst>
        <a:effectStyle>
          <a:effectLst/>
        </a:effectStyle>
        <a:effectStyle>
          <a:effectLst>
            <a:innerShdw blurRad="25400" dist="12700" dir="13500000">
              <a:srgbClr val="000000">
                <a:alpha val="45000"/>
              </a:srgbClr>
            </a:innerShdw>
          </a:effectLst>
        </a:effectStyle>
        <a:effectStyle>
          <a:effectLst>
            <a:outerShdw blurRad="50800" dist="38100" dir="5400000" rotWithShape="0">
              <a:srgbClr val="000000">
                <a:alpha val="46000"/>
              </a:srgbClr>
            </a:outerShdw>
          </a:effectLst>
          <a:scene3d>
            <a:camera prst="orthographicFront">
              <a:rot lat="0" lon="0" rev="0"/>
            </a:camera>
            <a:lightRig rig="threePt" dir="t"/>
          </a:scene3d>
          <a:sp3d prstMaterial="plastic">
            <a:bevelT w="25400" h="25400"/>
          </a:sp3d>
        </a:effectStyle>
      </a:effectStyleLst>
      <a:bgFillStyleLst>
        <a:solidFill>
          <a:schemeClr val="phClr"/>
        </a:solidFill>
        <a:gradFill rotWithShape="1">
          <a:gsLst>
            <a:gs pos="10000">
              <a:schemeClr val="phClr">
                <a:tint val="97000"/>
                <a:hueMod val="92000"/>
                <a:satMod val="169000"/>
                <a:lumMod val="164000"/>
              </a:schemeClr>
            </a:gs>
            <a:gs pos="100000">
              <a:schemeClr val="phClr">
                <a:shade val="96000"/>
                <a:satMod val="120000"/>
                <a:lumMod val="90000"/>
              </a:schemeClr>
            </a:gs>
          </a:gsLst>
          <a:lin ang="6120000" scaled="1"/>
        </a:gradFill>
        <a:gradFill rotWithShape="1">
          <a:gsLst>
            <a:gs pos="0">
              <a:schemeClr val="phClr">
                <a:tint val="97000"/>
                <a:hueMod val="92000"/>
                <a:satMod val="169000"/>
                <a:lumMod val="164000"/>
              </a:schemeClr>
            </a:gs>
            <a:gs pos="100000">
              <a:schemeClr val="phClr">
                <a:shade val="96000"/>
                <a:satMod val="120000"/>
                <a:lumMod val="90000"/>
              </a:schemeClr>
            </a:gs>
          </a:gsLst>
          <a:path path="circle">
            <a:fillToRect b="100000"/>
          </a:path>
        </a:gradFill>
      </a:bgFillStyleLst>
    </a:fmtScheme>
  </a:themeElements>
  <a:objectDefaults/>
  <a:extraClrSchemeLst/>
  <a:extLst>
    <a:ext uri="{05A4C25C-085E-4340-85A3-A5531E510DB2}">
      <thm15:themeFamily xmlns:thm15="http://schemas.microsoft.com/office/thememl/2012/main" name="Slice" id="{0507925B-6AC9-4358-8E18-C330545D08F8}" vid="{13FEC7C6-62A9-40C4-99D2-581AACACAA2F}"/>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
  <sheetViews>
    <sheetView tabSelected="1" workbookViewId="0">
      <selection activeCell="B2" sqref="B2"/>
    </sheetView>
  </sheetViews>
  <sheetFormatPr defaultRowHeight="13.8" x14ac:dyDescent="0.25"/>
  <cols>
    <col min="1" max="22" width="15.6640625" style="2" customWidth="1"/>
    <col min="23" max="16384" width="8.88671875" style="2"/>
  </cols>
  <sheetData/>
  <phoneticPr fontId="3" type="noConversion"/>
  <pageMargins left="0.75" right="0.75" top="1" bottom="1" header="0.5" footer="0.5"/>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30"/>
  <sheetViews>
    <sheetView zoomScale="95" zoomScaleNormal="95" workbookViewId="0">
      <selection activeCell="B3" sqref="B3"/>
    </sheetView>
  </sheetViews>
  <sheetFormatPr defaultColWidth="9.109375" defaultRowHeight="16.05" customHeight="1" x14ac:dyDescent="0.25"/>
  <cols>
    <col min="1" max="1" width="35.6640625" style="7" customWidth="1"/>
    <col min="2" max="2" width="14.6640625" style="4" customWidth="1"/>
    <col min="3" max="4" width="15.6640625" style="4" customWidth="1"/>
    <col min="5" max="8" width="15.6640625" style="7" customWidth="1"/>
    <col min="9" max="9" width="14.6640625" style="7" customWidth="1"/>
    <col min="10" max="10" width="15.6640625" style="7" customWidth="1"/>
    <col min="11" max="16384" width="9.109375" style="5"/>
  </cols>
  <sheetData>
    <row r="1" spans="1:10" ht="16.05" customHeight="1" x14ac:dyDescent="0.25">
      <c r="A1" s="56" t="s">
        <v>31</v>
      </c>
      <c r="C1" s="5"/>
      <c r="D1" s="6"/>
      <c r="F1" s="8"/>
    </row>
    <row r="2" spans="1:10" ht="16.05" customHeight="1" x14ac:dyDescent="0.25">
      <c r="A2" s="9" t="s">
        <v>34</v>
      </c>
      <c r="B2" s="57" t="s">
        <v>7</v>
      </c>
      <c r="F2" s="8"/>
      <c r="H2" s="10"/>
    </row>
    <row r="3" spans="1:10" s="14" customFormat="1" ht="16.05" customHeight="1" x14ac:dyDescent="0.25">
      <c r="A3" s="11" t="str">
        <f ca="1">"As at "&amp;TEXT(C3,"dd mmmm yyyy")</f>
        <v>As at 31 December 2020</v>
      </c>
      <c r="B3" s="12">
        <v>44196</v>
      </c>
      <c r="C3" s="13">
        <f ca="1">IF(ISBLANK($B$3),DATE(YEAR(TODAY()),MONTH(TODAY())+1,0),DATE(YEAR($B$3),MONTH($B$3)+1,1-1))</f>
        <v>44196</v>
      </c>
      <c r="E3" s="15"/>
      <c r="F3" s="15"/>
      <c r="G3" s="15"/>
      <c r="H3" s="15"/>
      <c r="I3" s="15"/>
      <c r="J3" s="15"/>
    </row>
    <row r="4" spans="1:10" s="18" customFormat="1" ht="16.05" customHeight="1" x14ac:dyDescent="0.25">
      <c r="A4" s="9" t="s">
        <v>27</v>
      </c>
      <c r="B4" s="16" t="str">
        <f>"Amort"&amp;"01!"</f>
        <v>Amort01!</v>
      </c>
      <c r="C4" s="16" t="str" cm="1">
        <f t="array" aca="1" ref="C4" ca="1">IF(ISERROR(INDIRECT("Amort"&amp;TEXT(COLUMN(C$1)-COLUMN($B$1)+1,"00")&amp;"!$D$4")),"AddSheet!","Amort"&amp;TEXT(COLUMN(C$1)-COLUMN($B$1)+1,"00")&amp;"!")</f>
        <v>Amort02!</v>
      </c>
      <c r="D4" s="16" t="str" cm="1">
        <f t="array" aca="1" ref="D4" ca="1">IF(ISERROR(INDIRECT("Amort"&amp;TEXT(COLUMN(D$1)-COLUMN($B$1)+1,"00")&amp;"!$D$4")),"AddSheet!","Amort"&amp;TEXT(COLUMN(D$1)-COLUMN($B$1)+1,"00")&amp;"!")</f>
        <v>Amort03!</v>
      </c>
      <c r="E4" s="17"/>
      <c r="F4" s="17"/>
      <c r="G4" s="17"/>
      <c r="H4" s="17"/>
      <c r="I4" s="9"/>
      <c r="J4" s="9"/>
    </row>
    <row r="5" spans="1:10" s="18" customFormat="1" ht="16.05" customHeight="1" x14ac:dyDescent="0.25">
      <c r="A5" s="9" t="s">
        <v>35</v>
      </c>
      <c r="B5" s="16" t="str">
        <f ca="1">IF(ISNA(VLOOKUP($C$3,OFFSET(INDIRECT(B4&amp;"$A$12"),1,0,360,2),2,0)),"X1000",VLOOKUP($C$3,OFFSET(INDIRECT(B4&amp;"$A$12"),1,0,360,2),2,0))</f>
        <v>A60</v>
      </c>
      <c r="C5" s="16" t="str">
        <f t="shared" ref="C5:D5" ca="1" si="0">IF(ISNA(VLOOKUP($C$3,OFFSET(INDIRECT(C4&amp;"$A$12"),1,0,360,2),2,0)),"X1000",VLOOKUP($C$3,OFFSET(INDIRECT(C4&amp;"$A$12"),1,0,360,2),2,0))</f>
        <v>A48</v>
      </c>
      <c r="D5" s="16" t="str">
        <f t="shared" ca="1" si="0"/>
        <v>A30</v>
      </c>
      <c r="E5" s="17"/>
      <c r="F5" s="17"/>
      <c r="G5" s="17"/>
      <c r="H5" s="17"/>
      <c r="I5" s="9"/>
      <c r="J5" s="9"/>
    </row>
    <row r="6" spans="1:10" s="18" customFormat="1" ht="16.05" customHeight="1" x14ac:dyDescent="0.25">
      <c r="A6" s="9" t="s">
        <v>2</v>
      </c>
      <c r="B6" s="19" cm="1">
        <f t="array" aca="1" ref="B6" ca="1">IF(INDIRECT(B$4&amp;"$D$8")=0,"AddSheet!",INDIRECT(B$4&amp;"$D$8"))</f>
        <v>42736</v>
      </c>
      <c r="C6" s="19" cm="1">
        <f t="array" aca="1" ref="C6" ca="1">IF(INDIRECT(C$4&amp;"$D$8")=0,"AddSheet!",INDIRECT(C$4&amp;"$D$8"))</f>
        <v>43101</v>
      </c>
      <c r="D6" s="19" cm="1">
        <f t="array" aca="1" ref="D6" ca="1">IF(INDIRECT(D$4&amp;"$D$8")=0,"AddSheet!",INDIRECT(D$4&amp;"$D$8"))</f>
        <v>43647</v>
      </c>
      <c r="E6" s="17"/>
      <c r="F6" s="17"/>
      <c r="G6" s="17"/>
      <c r="H6" s="17"/>
      <c r="I6" s="9"/>
      <c r="J6" s="9"/>
    </row>
    <row r="7" spans="1:10" s="18" customFormat="1" ht="16.05" customHeight="1" x14ac:dyDescent="0.25">
      <c r="A7" s="9" t="s">
        <v>33</v>
      </c>
      <c r="B7" s="20" cm="1">
        <f t="array" aca="1" ref="B7" ca="1">INDIRECT(B$4&amp;"$D$4")</f>
        <v>2000000</v>
      </c>
      <c r="C7" s="20" cm="1">
        <f t="array" aca="1" ref="C7" ca="1">INDIRECT(C$4&amp;"$D$4")</f>
        <v>600000</v>
      </c>
      <c r="D7" s="20" cm="1">
        <f t="array" aca="1" ref="D7" ca="1">INDIRECT(D$4&amp;"$D$4")</f>
        <v>1000000</v>
      </c>
      <c r="E7" s="17"/>
      <c r="F7" s="17"/>
      <c r="G7" s="17"/>
      <c r="H7" s="17"/>
      <c r="I7" s="9"/>
      <c r="J7" s="9"/>
    </row>
    <row r="8" spans="1:10" s="18" customFormat="1" ht="16.05" customHeight="1" x14ac:dyDescent="0.25">
      <c r="A8" s="9" t="s">
        <v>17</v>
      </c>
      <c r="B8" s="20" cm="1">
        <f t="array" aca="1" ref="B8" ca="1">INDIRECT(B$4&amp;"$D$10")</f>
        <v>0</v>
      </c>
      <c r="C8" s="20" cm="1">
        <f t="array" aca="1" ref="C8" ca="1">INDIRECT(C$4&amp;"$D$10")</f>
        <v>150000</v>
      </c>
      <c r="D8" s="20" cm="1">
        <f t="array" aca="1" ref="D8" ca="1">INDIRECT(D$4&amp;"$D$10")</f>
        <v>0</v>
      </c>
      <c r="E8" s="17"/>
      <c r="F8" s="17"/>
      <c r="G8" s="17"/>
      <c r="H8" s="17"/>
      <c r="I8" s="9"/>
      <c r="J8" s="9"/>
    </row>
    <row r="9" spans="1:10" ht="16.05" customHeight="1" x14ac:dyDescent="0.25">
      <c r="A9" s="21" t="s">
        <v>16</v>
      </c>
      <c r="E9" s="4"/>
      <c r="F9" s="4"/>
      <c r="G9" s="4"/>
      <c r="H9" s="4"/>
    </row>
    <row r="10" spans="1:10" ht="16.05" customHeight="1" x14ac:dyDescent="0.25">
      <c r="A10" s="3" t="s">
        <v>28</v>
      </c>
      <c r="E10" s="4"/>
      <c r="F10" s="4"/>
      <c r="G10" s="4"/>
      <c r="H10" s="4"/>
    </row>
    <row r="11" spans="1:10" ht="16.05" customHeight="1" x14ac:dyDescent="0.25">
      <c r="A11" s="7" t="s">
        <v>8</v>
      </c>
      <c r="B11" s="22" cm="1">
        <f t="array" aca="1" ref="B11" ca="1">SUM(OFFSET(INDIRECT(B$4&amp;B$5),0,COLUMN(INDIRECT(B$4&amp;"$E$12"))-1,-(ROW(INDIRECT(B$4&amp;B$5))-12),1))</f>
        <v>863736.91761616559</v>
      </c>
      <c r="C11" s="22" cm="1">
        <f t="array" aca="1" ref="C11" ca="1">SUM(OFFSET(INDIRECT(C$4&amp;C$5),0,COLUMN(INDIRECT(C$4&amp;"$E$12"))-1,-(ROW(INDIRECT(C$4&amp;C$5))-12),1))</f>
        <v>389202.12432254624</v>
      </c>
      <c r="D11" s="22" cm="1">
        <f t="array" aca="1" ref="D11" ca="1">SUM(OFFSET(INDIRECT(D$4&amp;D$5),0,COLUMN(INDIRECT(D$4&amp;"$E$12"))-1,-(ROW(INDIRECT(D$4&amp;D$5))-12),1))</f>
        <v>232915.60360939868</v>
      </c>
    </row>
    <row r="12" spans="1:10" ht="16.05" customHeight="1" x14ac:dyDescent="0.25">
      <c r="A12" s="7" t="s">
        <v>9</v>
      </c>
      <c r="B12" s="22" cm="1">
        <f t="array" aca="1" ref="B12" ca="1">SUM(OFFSET(INDIRECT(B$4&amp;B$5),0,COLUMN(INDIRECT(B$4&amp;"$F$12"))-1,-(ROW(INDIRECT(B$4&amp;B$5))-12),1))</f>
        <v>691490.04857814685</v>
      </c>
      <c r="C12" s="22" cm="1">
        <f t="array" aca="1" ref="C12" ca="1">SUM(OFFSET(INDIRECT(C$4&amp;C$5),0,COLUMN(INDIRECT(C$4&amp;"$F$12"))-1,-(ROW(INDIRECT(C$4&amp;C$5))-12),1))</f>
        <v>146400.85404068959</v>
      </c>
      <c r="D12" s="22" cm="1">
        <f t="array" aca="1" ref="D12" ca="1">SUM(OFFSET(INDIRECT(D$4&amp;D$5),0,COLUMN(INDIRECT(D$4&amp;"$F$12"))-1,-(ROW(INDIRECT(D$4&amp;D$5))-12),1))</f>
        <v>136151.0958047426</v>
      </c>
    </row>
    <row r="13" spans="1:10" ht="16.05" customHeight="1" x14ac:dyDescent="0.25">
      <c r="A13" s="23" t="s">
        <v>12</v>
      </c>
      <c r="B13" s="22" cm="1">
        <f t="array" aca="1" ref="B13" ca="1">SUM(OFFSET(INDIRECT(B$4&amp;B$5),0,COLUMN(INDIRECT(B$4&amp;"$G$12"))-1,-(ROW(INDIRECT(B$4&amp;B$5))-12),1))</f>
        <v>172246.86903801933</v>
      </c>
      <c r="C13" s="22" cm="1">
        <f t="array" aca="1" ref="C13" ca="1">SUM(OFFSET(INDIRECT(C$4&amp;C$5),0,COLUMN(INDIRECT(C$4&amp;"$G$12"))-1,-(ROW(INDIRECT(C$4&amp;C$5))-12),1))</f>
        <v>242801.27028185653</v>
      </c>
      <c r="D13" s="22" cm="1">
        <f t="array" aca="1" ref="D13" ca="1">SUM(OFFSET(INDIRECT(D$4&amp;D$5),0,COLUMN(INDIRECT(D$4&amp;"$G$12"))-1,-(ROW(INDIRECT(D$4&amp;D$5))-12),1))</f>
        <v>96764.507804656081</v>
      </c>
    </row>
    <row r="14" spans="1:10" ht="16.05" customHeight="1" x14ac:dyDescent="0.25">
      <c r="A14" s="23" t="s">
        <v>13</v>
      </c>
      <c r="B14" s="22" cm="1">
        <f t="array" aca="1" ref="B14" ca="1">SUM(OFFSET(INDIRECT(B$4&amp;B$5),0,COLUMN(INDIRECT(B$4&amp;"$H$12"))-1,1,1))</f>
        <v>1827753.1309619807</v>
      </c>
      <c r="C14" s="22" cm="1">
        <f t="array" aca="1" ref="C14" ca="1">SUM(OFFSET(INDIRECT(C$4&amp;C$5),0,COLUMN(INDIRECT(C$4&amp;"$H$12"))-1,1,1))</f>
        <v>357198.72971814359</v>
      </c>
      <c r="D14" s="22" cm="1">
        <f t="array" aca="1" ref="D14" ca="1">SUM(OFFSET(INDIRECT(D$4&amp;D$5),0,COLUMN(INDIRECT(D$4&amp;"$H$12"))-1,1,1))</f>
        <v>903235.49219534372</v>
      </c>
    </row>
    <row r="15" spans="1:10" s="27" customFormat="1" ht="16.05" customHeight="1" x14ac:dyDescent="0.25">
      <c r="A15" s="24" t="s">
        <v>10</v>
      </c>
      <c r="B15" s="25" cm="1">
        <f t="array" aca="1" ref="B15" ca="1">SUM(OFFSET(INDIRECT(B$4&amp;B$5),0,COLUMN(INDIRECT(B$4&amp;"$I$12"))-1,1,1))</f>
        <v>0.91387656548099039</v>
      </c>
      <c r="C15" s="25" cm="1">
        <f t="array" aca="1" ref="C15" ca="1">SUM(OFFSET(INDIRECT(C$4&amp;C$5),0,COLUMN(INDIRECT(C$4&amp;"$I$12"))-1,1,1))</f>
        <v>0.59533121619690599</v>
      </c>
      <c r="D15" s="25" cm="1">
        <f t="array" aca="1" ref="D15" ca="1">SUM(OFFSET(INDIRECT(D$4&amp;D$5),0,COLUMN(INDIRECT(D$4&amp;"$I$12"))-1,1,1))</f>
        <v>0.90323549219534371</v>
      </c>
      <c r="E15" s="26"/>
      <c r="F15" s="26"/>
      <c r="G15" s="26"/>
      <c r="H15" s="26"/>
      <c r="I15" s="26"/>
      <c r="J15" s="26"/>
    </row>
    <row r="17" spans="1:4" ht="16.05" customHeight="1" x14ac:dyDescent="0.25">
      <c r="A17" s="3" t="s">
        <v>30</v>
      </c>
    </row>
    <row r="18" spans="1:4" ht="16.05" customHeight="1" x14ac:dyDescent="0.25">
      <c r="A18" s="7" t="s">
        <v>8</v>
      </c>
      <c r="B18" s="22" cm="1">
        <f t="array" aca="1" ref="B18" ca="1">SUM(OFFSET(INDIRECT(B$4&amp;B$5),0,COLUMN(INDIRECT(B$4&amp;"$E$12"))-1,-12,1))</f>
        <v>215934.22940404146</v>
      </c>
      <c r="C18" s="22" cm="1">
        <f t="array" aca="1" ref="C18" ca="1">SUM(OFFSET(INDIRECT(C$4&amp;C$5),0,COLUMN(INDIRECT(C$4&amp;"$E$12"))-1,-12,1))</f>
        <v>129734.04144084874</v>
      </c>
      <c r="D18" s="22" cm="1">
        <f t="array" aca="1" ref="D18" ca="1">SUM(OFFSET(INDIRECT(D$4&amp;D$5),0,COLUMN(INDIRECT(D$4&amp;"$E$12"))-1,-12,1))</f>
        <v>155277.06907293244</v>
      </c>
    </row>
    <row r="19" spans="1:4" ht="16.05" customHeight="1" x14ac:dyDescent="0.25">
      <c r="A19" s="7" t="s">
        <v>9</v>
      </c>
      <c r="B19" s="22" cm="1">
        <f t="array" aca="1" ref="B19" ca="1">SUM(OFFSET(INDIRECT(B$4&amp;B$5),0,COLUMN(INDIRECT(B$4&amp;"F$12"))-1,-12,1))</f>
        <v>166919.95551058016</v>
      </c>
      <c r="C19" s="22" cm="1">
        <f t="array" aca="1" ref="C19" ca="1">SUM(OFFSET(INDIRECT(C$4&amp;C$5),0,COLUMN(INDIRECT(C$4&amp;"F$12"))-1,-12,1))</f>
        <v>40620.295496510131</v>
      </c>
      <c r="D19" s="22" cm="1">
        <f t="array" aca="1" ref="D19" ca="1">SUM(OFFSET(INDIRECT(D$4&amp;D$5),0,COLUMN(INDIRECT(D$4&amp;"F$12"))-1,-12,1))</f>
        <v>89253.921439590224</v>
      </c>
    </row>
    <row r="20" spans="1:4" ht="16.05" customHeight="1" x14ac:dyDescent="0.25">
      <c r="A20" s="23" t="s">
        <v>12</v>
      </c>
      <c r="B20" s="22" cm="1">
        <f t="array" aca="1" ref="B20" ca="1">SUM(OFFSET(INDIRECT(B$4&amp;B$5),0,COLUMN(INDIRECT(B$4&amp;"G$12"))-1,-12,1))</f>
        <v>49014.273893461381</v>
      </c>
      <c r="C20" s="22" cm="1">
        <f t="array" aca="1" ref="C20" ca="1">SUM(OFFSET(INDIRECT(C$4&amp;C$5),0,COLUMN(INDIRECT(C$4&amp;"G$12"))-1,-12,1))</f>
        <v>89113.745944338603</v>
      </c>
      <c r="D20" s="22" cm="1">
        <f t="array" aca="1" ref="D20" ca="1">SUM(OFFSET(INDIRECT(D$4&amp;D$5),0,COLUMN(INDIRECT(D$4&amp;"G$12"))-1,-12,1))</f>
        <v>66023.147633342218</v>
      </c>
    </row>
    <row r="22" spans="1:4" ht="16.05" customHeight="1" x14ac:dyDescent="0.25">
      <c r="A22" s="3" t="s">
        <v>11</v>
      </c>
    </row>
    <row r="23" spans="1:4" ht="16.05" customHeight="1" x14ac:dyDescent="0.25">
      <c r="A23" s="7" t="s">
        <v>8</v>
      </c>
      <c r="B23" s="22" cm="1">
        <f t="array" aca="1" ref="B23" ca="1">SUM(OFFSET(INDIRECT(B$4&amp;B$5),1,COLUMN(INDIRECT(B$4&amp;"$E$12"))-1,12,1))</f>
        <v>215934.22940404146</v>
      </c>
      <c r="C23" s="22" cm="1">
        <f t="array" aca="1" ref="C23" ca="1">SUM(OFFSET(INDIRECT(C$4&amp;C$5),1,COLUMN(INDIRECT(C$4&amp;"$E$12"))-1,12,1))</f>
        <v>129734.04144084876</v>
      </c>
      <c r="D23" s="22" cm="1">
        <f t="array" aca="1" ref="D23" ca="1">SUM(OFFSET(INDIRECT(D$4&amp;D$5),1,COLUMN(INDIRECT(D$4&amp;"$E$12"))-1,12,1))</f>
        <v>155277.06907293244</v>
      </c>
    </row>
    <row r="24" spans="1:4" ht="16.05" customHeight="1" x14ac:dyDescent="0.25">
      <c r="A24" s="7" t="s">
        <v>9</v>
      </c>
      <c r="B24" s="22" cm="1">
        <f t="array" aca="1" ref="B24" ca="1">SUM(OFFSET(INDIRECT(B$4&amp;B$5),1,COLUMN(INDIRECT(B$4&amp;"F$12"))-1,12,1))</f>
        <v>162322.07853503866</v>
      </c>
      <c r="C24" s="22" cm="1">
        <f t="array" aca="1" ref="C24" ca="1">SUM(OFFSET(INDIRECT(C$4&amp;C$5),1,COLUMN(INDIRECT(C$4&amp;"F$12"))-1,12,1))</f>
        <v>31288.921807493964</v>
      </c>
      <c r="D24" s="22" cm="1">
        <f t="array" aca="1" ref="D24" ca="1">SUM(OFFSET(INDIRECT(D$4&amp;D$5),1,COLUMN(INDIRECT(D$4&amp;"F$12"))-1,12,1))</f>
        <v>82701.283543557234</v>
      </c>
    </row>
    <row r="25" spans="1:4" ht="16.05" customHeight="1" x14ac:dyDescent="0.25">
      <c r="A25" s="23" t="s">
        <v>12</v>
      </c>
      <c r="B25" s="22" cm="1">
        <f t="array" aca="1" ref="B25" ca="1">SUM(OFFSET(INDIRECT(B$4&amp;B$5),1,COLUMN(INDIRECT(B$4&amp;"G$12"))-1,12,1))</f>
        <v>53612.15086900285</v>
      </c>
      <c r="C25" s="22" cm="1">
        <f t="array" aca="1" ref="C25" ca="1">SUM(OFFSET(INDIRECT(C$4&amp;C$5),1,COLUMN(INDIRECT(C$4&amp;"G$12"))-1,12,1))</f>
        <v>98445.119633354741</v>
      </c>
      <c r="D25" s="22" cm="1">
        <f t="array" aca="1" ref="D25" ca="1">SUM(OFFSET(INDIRECT(D$4&amp;D$5),1,COLUMN(INDIRECT(D$4&amp;"G$12"))-1,12,1))</f>
        <v>72575.785529375207</v>
      </c>
    </row>
    <row r="27" spans="1:4" ht="16.05" customHeight="1" x14ac:dyDescent="0.25">
      <c r="A27" s="3" t="s">
        <v>29</v>
      </c>
    </row>
    <row r="28" spans="1:4" ht="16.05" customHeight="1" x14ac:dyDescent="0.25">
      <c r="A28" s="7" t="s">
        <v>8</v>
      </c>
      <c r="B28" s="22" cm="1">
        <f t="array" aca="1" ref="B28" ca="1">INDIRECT(B$4&amp;"$E$373")</f>
        <v>4318684.588080815</v>
      </c>
      <c r="C28" s="22" cm="1">
        <f t="array" aca="1" ref="C28" ca="1">INDIRECT(C$4&amp;"$E$373")</f>
        <v>648670.20720424352</v>
      </c>
      <c r="D28" s="22" cm="1">
        <f t="array" aca="1" ref="D28" ca="1">INDIRECT(D$4&amp;"$E$373")</f>
        <v>1552770.6907293289</v>
      </c>
    </row>
    <row r="29" spans="1:4" ht="16.05" customHeight="1" x14ac:dyDescent="0.25">
      <c r="A29" s="7" t="s">
        <v>9</v>
      </c>
      <c r="B29" s="22" cm="1">
        <f t="array" aca="1" ref="B29" ca="1">INDIRECT(B$4&amp;"$F$373")</f>
        <v>2318684.5880808285</v>
      </c>
      <c r="C29" s="22" cm="1">
        <f t="array" aca="1" ref="C29" ca="1">INDIRECT(C$4&amp;"$F$373")</f>
        <v>198670.20720424352</v>
      </c>
      <c r="D29" s="22" cm="1">
        <f t="array" aca="1" ref="D29" ca="1">INDIRECT(D$4&amp;"$F$373")</f>
        <v>552770.69072932447</v>
      </c>
    </row>
    <row r="30" spans="1:4" ht="16.05" customHeight="1" x14ac:dyDescent="0.25">
      <c r="A30" s="23" t="s">
        <v>12</v>
      </c>
      <c r="B30" s="22" cm="1">
        <f t="array" aca="1" ref="B30" ca="1">INDIRECT(B$4&amp;"$G$373")</f>
        <v>1999999.9999999995</v>
      </c>
      <c r="C30" s="22" cm="1">
        <f t="array" aca="1" ref="C30" ca="1">INDIRECT(C$4&amp;"$G$373")</f>
        <v>450000.00000000012</v>
      </c>
      <c r="D30" s="22" cm="1">
        <f t="array" aca="1" ref="D30" ca="1">INDIRECT(D$4&amp;"$G$373")</f>
        <v>1000000.0000000003</v>
      </c>
    </row>
  </sheetData>
  <phoneticPr fontId="3" type="noConversion"/>
  <dataValidations xWindow="427" yWindow="227" count="1">
    <dataValidation type="date" operator="greaterThanOrEqual" allowBlank="1" showErrorMessage="1" errorTitle="Invalid Date" error="The loan review date should be entered in accordance with the Regional Date Settings that are specified in your system control panel." promptTitle="Enter a Loan Review Date" prompt="All the calculations on this sheet are based on the loan review date that is entered in this cell." sqref="B3" xr:uid="{00000000-0002-0000-0200-000000000000}">
      <formula1>32874</formula1>
    </dataValidation>
  </dataValidations>
  <pageMargins left="0.74803149606299213" right="0.74803149606299213" top="0.98425196850393704" bottom="0.98425196850393704" header="0.51181102362204722" footer="0.51181102362204722"/>
  <pageSetup paperSize="9" fitToWidth="0" orientation="landscape" r:id="rId1"/>
  <headerFooter alignWithMargins="0">
    <oddFooter>&amp;C&amp;"-,Regular"&amp;9Page &amp;P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L374"/>
  <sheetViews>
    <sheetView zoomScale="95" zoomScaleNormal="95" workbookViewId="0">
      <pane ySplit="12" topLeftCell="A13" activePane="bottomLeft" state="frozen"/>
      <selection pane="bottomLeft" activeCell="D4" sqref="D4"/>
    </sheetView>
  </sheetViews>
  <sheetFormatPr defaultColWidth="9.109375" defaultRowHeight="16.05" customHeight="1" x14ac:dyDescent="0.25"/>
  <cols>
    <col min="1" max="1" width="16.6640625" style="30" customWidth="1"/>
    <col min="2" max="2" width="15.6640625" style="30" customWidth="1"/>
    <col min="3" max="3" width="15.6640625" style="29" customWidth="1"/>
    <col min="4" max="8" width="15.6640625" style="4" customWidth="1"/>
    <col min="9" max="9" width="15.6640625" style="26" customWidth="1"/>
    <col min="10" max="10" width="3.6640625" style="29" customWidth="1"/>
    <col min="11" max="11" width="15.6640625" style="5" customWidth="1"/>
    <col min="12" max="12" width="14.6640625" style="4" customWidth="1"/>
    <col min="13" max="16384" width="9.109375" style="29"/>
  </cols>
  <sheetData>
    <row r="1" spans="1:11" ht="16.05" customHeight="1" x14ac:dyDescent="0.25">
      <c r="A1" s="56" t="s">
        <v>36</v>
      </c>
      <c r="B1" s="28"/>
      <c r="K1" s="6"/>
    </row>
    <row r="2" spans="1:11" ht="16.05" customHeight="1" x14ac:dyDescent="0.25">
      <c r="A2" s="9" t="s">
        <v>26</v>
      </c>
      <c r="B2" s="28"/>
      <c r="K2" s="6"/>
    </row>
    <row r="3" spans="1:11" ht="16.05" customHeight="1" x14ac:dyDescent="0.25">
      <c r="A3" s="21" t="s">
        <v>16</v>
      </c>
    </row>
    <row r="4" spans="1:11" ht="16.05" customHeight="1" x14ac:dyDescent="0.25">
      <c r="A4" s="61" t="s">
        <v>3</v>
      </c>
      <c r="B4" s="62"/>
      <c r="C4" s="63"/>
      <c r="D4" s="31">
        <v>2000000</v>
      </c>
    </row>
    <row r="5" spans="1:11" ht="16.05" customHeight="1" x14ac:dyDescent="0.25">
      <c r="A5" s="61" t="s">
        <v>1</v>
      </c>
      <c r="B5" s="62"/>
      <c r="C5" s="63"/>
      <c r="D5" s="32">
        <v>0.09</v>
      </c>
    </row>
    <row r="6" spans="1:11" ht="16.05" customHeight="1" x14ac:dyDescent="0.25">
      <c r="A6" s="61" t="s">
        <v>14</v>
      </c>
      <c r="B6" s="62"/>
      <c r="C6" s="63"/>
      <c r="D6" s="31">
        <v>240</v>
      </c>
      <c r="G6" s="33"/>
      <c r="H6" s="33"/>
      <c r="I6" s="24"/>
    </row>
    <row r="7" spans="1:11" ht="16.05" customHeight="1" x14ac:dyDescent="0.25">
      <c r="A7" s="61" t="s">
        <v>15</v>
      </c>
      <c r="B7" s="62"/>
      <c r="C7" s="63"/>
      <c r="D7" s="34">
        <f>IF(D9="Beginning",PMT($D$5/12,$D$6,-$D$4,$D$10,1),PMT($D$5/12,$D$6,-$D$4,$D$10,0))</f>
        <v>17994.519117003463</v>
      </c>
    </row>
    <row r="8" spans="1:11" ht="16.05" customHeight="1" x14ac:dyDescent="0.25">
      <c r="A8" s="61" t="s">
        <v>2</v>
      </c>
      <c r="B8" s="62"/>
      <c r="C8" s="63"/>
      <c r="D8" s="35">
        <v>42736</v>
      </c>
      <c r="E8" s="33"/>
    </row>
    <row r="9" spans="1:11" ht="16.05" customHeight="1" x14ac:dyDescent="0.25">
      <c r="A9" s="61" t="s">
        <v>5</v>
      </c>
      <c r="B9" s="62"/>
      <c r="C9" s="63"/>
      <c r="D9" s="36" t="s">
        <v>6</v>
      </c>
      <c r="E9" s="33"/>
    </row>
    <row r="10" spans="1:11" ht="16.05" customHeight="1" x14ac:dyDescent="0.25">
      <c r="A10" s="58" t="s">
        <v>17</v>
      </c>
      <c r="B10" s="59"/>
      <c r="C10" s="60"/>
      <c r="D10" s="31">
        <v>0</v>
      </c>
      <c r="G10" s="33"/>
      <c r="H10" s="33"/>
      <c r="I10" s="24"/>
    </row>
    <row r="11" spans="1:11" ht="16.05" customHeight="1" x14ac:dyDescent="0.25">
      <c r="A11" s="29"/>
      <c r="B11" s="29"/>
      <c r="D11" s="37"/>
      <c r="E11" s="33"/>
    </row>
    <row r="12" spans="1:11" s="42" customFormat="1" ht="25.2" x14ac:dyDescent="0.2">
      <c r="A12" s="38" t="s">
        <v>0</v>
      </c>
      <c r="B12" s="38" t="s">
        <v>25</v>
      </c>
      <c r="C12" s="39" t="s">
        <v>4</v>
      </c>
      <c r="D12" s="40" t="s">
        <v>18</v>
      </c>
      <c r="E12" s="40" t="s">
        <v>19</v>
      </c>
      <c r="F12" s="40" t="s">
        <v>20</v>
      </c>
      <c r="G12" s="40" t="s">
        <v>21</v>
      </c>
      <c r="H12" s="40" t="s">
        <v>22</v>
      </c>
      <c r="I12" s="41" t="s">
        <v>23</v>
      </c>
      <c r="K12" s="43" t="s">
        <v>24</v>
      </c>
    </row>
    <row r="13" spans="1:11" ht="16.05" customHeight="1" x14ac:dyDescent="0.25">
      <c r="A13" s="44">
        <f>DATE(YEAR(D8),MONTH(D8)+1,1-1)</f>
        <v>42766</v>
      </c>
      <c r="B13" s="45" t="str">
        <f>"A"&amp;ROW(A13)</f>
        <v>A13</v>
      </c>
      <c r="C13" s="46">
        <v>1</v>
      </c>
      <c r="D13" s="4">
        <f>$D$4</f>
        <v>2000000</v>
      </c>
      <c r="E13" s="4">
        <f>IF($D$6+1-C13=0,0,IF($D$9="Beginning",PMT(K13/12,$D$6+1-C13,-$D13,$D$10,1),PMT(K13/12,$D$6+1-C13,-$D13,$D$10,0)))</f>
        <v>17994.519117003463</v>
      </c>
      <c r="F13" s="4">
        <f>IF($D$6+1-C13&lt;=0,0,IF($D$9="Beginning",(D13-E13)*K13/12,D13*K13/12))</f>
        <v>15000</v>
      </c>
      <c r="G13" s="4">
        <f>IF(ROUND($D$6+1-C13,2)&lt;=0,0,E13-F13)</f>
        <v>2994.5191170034632</v>
      </c>
      <c r="H13" s="4">
        <f t="shared" ref="H13:H76" si="0">D13-G13</f>
        <v>1997005.4808829965</v>
      </c>
      <c r="I13" s="26">
        <f t="shared" ref="I13:I76" si="1">H13/$D$4</f>
        <v>0.99850274044149823</v>
      </c>
      <c r="K13" s="47">
        <f>$D$5</f>
        <v>0.09</v>
      </c>
    </row>
    <row r="14" spans="1:11" ht="16.05" customHeight="1" x14ac:dyDescent="0.25">
      <c r="A14" s="48">
        <f>DATE(YEAR(A13),MONTH(A13)+2,1-1)</f>
        <v>42794</v>
      </c>
      <c r="B14" s="45" t="str">
        <f t="shared" ref="B14:B77" si="2">"A"&amp;ROW(A14)</f>
        <v>A14</v>
      </c>
      <c r="C14" s="46">
        <v>2</v>
      </c>
      <c r="D14" s="4">
        <f t="shared" ref="D14:D77" si="3">IF(ROUND(H13,0)&gt;0,H13,0)</f>
        <v>1997005.4808829965</v>
      </c>
      <c r="E14" s="4">
        <f>IF($D$6+1-C14&lt;=0,0,IF($D$9="Beginning",PMT(K13/12,$D$6+1-C14,-(D13-E13),-PV(K13/12,1,0,$D$10),0),PMT(K14/12,$D$6+1-C14,-D14,$D$10,0)))</f>
        <v>17994.51911700346</v>
      </c>
      <c r="F14" s="4">
        <f t="shared" ref="F14:F77" si="4">IF($D$6+1-C14&lt;=0,0,IF($D$9="Beginning",(D14-E14)*K14/12,D14*K14/12))</f>
        <v>14977.541106622471</v>
      </c>
      <c r="G14" s="4">
        <f t="shared" ref="G14:G77" si="5">IF(ROUND($D$6+1-C14,2)&lt;=0,0,E14-F14)</f>
        <v>3016.9780103809881</v>
      </c>
      <c r="H14" s="4">
        <f t="shared" si="0"/>
        <v>1993988.5028726156</v>
      </c>
      <c r="I14" s="26">
        <f t="shared" si="1"/>
        <v>0.99699425143630782</v>
      </c>
      <c r="K14" s="49">
        <v>0.09</v>
      </c>
    </row>
    <row r="15" spans="1:11" ht="16.05" customHeight="1" x14ac:dyDescent="0.25">
      <c r="A15" s="48">
        <f t="shared" ref="A15:A77" si="6">DATE(YEAR(A14),MONTH(A14)+2,1-1)</f>
        <v>42825</v>
      </c>
      <c r="B15" s="45" t="str">
        <f t="shared" si="2"/>
        <v>A15</v>
      </c>
      <c r="C15" s="46">
        <v>3</v>
      </c>
      <c r="D15" s="4">
        <f t="shared" si="3"/>
        <v>1993988.5028726156</v>
      </c>
      <c r="E15" s="4">
        <f t="shared" ref="E15:E78" si="7">IF($D$6+1-C15&lt;=0,0,IF($D$9="Beginning",PMT(K14/12,$D$6+1-C15,-(D14-E14),-PV(K14/12,1,0,$D$10),0),PMT(K15/12,$D$6+1-C15,-D15,$D$10,0)))</f>
        <v>17994.519117003463</v>
      </c>
      <c r="F15" s="4">
        <f t="shared" si="4"/>
        <v>14954.913771544618</v>
      </c>
      <c r="G15" s="4">
        <f t="shared" si="5"/>
        <v>3039.6053454588455</v>
      </c>
      <c r="H15" s="4">
        <f t="shared" si="0"/>
        <v>1990948.8975271566</v>
      </c>
      <c r="I15" s="26">
        <f t="shared" si="1"/>
        <v>0.99547444876357827</v>
      </c>
      <c r="K15" s="49">
        <v>0.09</v>
      </c>
    </row>
    <row r="16" spans="1:11" ht="16.05" customHeight="1" x14ac:dyDescent="0.25">
      <c r="A16" s="48">
        <f t="shared" si="6"/>
        <v>42855</v>
      </c>
      <c r="B16" s="45" t="str">
        <f t="shared" si="2"/>
        <v>A16</v>
      </c>
      <c r="C16" s="46">
        <v>4</v>
      </c>
      <c r="D16" s="4">
        <f t="shared" si="3"/>
        <v>1990948.8975271566</v>
      </c>
      <c r="E16" s="4">
        <f t="shared" si="7"/>
        <v>17994.51911700346</v>
      </c>
      <c r="F16" s="4">
        <f t="shared" si="4"/>
        <v>14932.116731453674</v>
      </c>
      <c r="G16" s="4">
        <f t="shared" si="5"/>
        <v>3062.4023855497853</v>
      </c>
      <c r="H16" s="4">
        <f t="shared" si="0"/>
        <v>1987886.4951416068</v>
      </c>
      <c r="I16" s="26">
        <f t="shared" si="1"/>
        <v>0.99394324757080343</v>
      </c>
      <c r="K16" s="49">
        <v>0.09</v>
      </c>
    </row>
    <row r="17" spans="1:11" ht="16.05" customHeight="1" x14ac:dyDescent="0.25">
      <c r="A17" s="48">
        <f t="shared" si="6"/>
        <v>42886</v>
      </c>
      <c r="B17" s="45" t="str">
        <f t="shared" si="2"/>
        <v>A17</v>
      </c>
      <c r="C17" s="46">
        <v>5</v>
      </c>
      <c r="D17" s="4">
        <f t="shared" si="3"/>
        <v>1987886.4951416068</v>
      </c>
      <c r="E17" s="4">
        <f t="shared" si="7"/>
        <v>17994.51911700346</v>
      </c>
      <c r="F17" s="4">
        <f t="shared" si="4"/>
        <v>14909.14871356205</v>
      </c>
      <c r="G17" s="4">
        <f t="shared" si="5"/>
        <v>3085.3704034414095</v>
      </c>
      <c r="H17" s="4">
        <f t="shared" si="0"/>
        <v>1984801.1247381654</v>
      </c>
      <c r="I17" s="26">
        <f t="shared" si="1"/>
        <v>0.99240056236908269</v>
      </c>
      <c r="K17" s="49">
        <v>0.09</v>
      </c>
    </row>
    <row r="18" spans="1:11" ht="16.05" customHeight="1" x14ac:dyDescent="0.25">
      <c r="A18" s="48">
        <f t="shared" si="6"/>
        <v>42916</v>
      </c>
      <c r="B18" s="45" t="str">
        <f t="shared" si="2"/>
        <v>A18</v>
      </c>
      <c r="C18" s="46">
        <v>6</v>
      </c>
      <c r="D18" s="4">
        <f t="shared" si="3"/>
        <v>1984801.1247381654</v>
      </c>
      <c r="E18" s="4">
        <f t="shared" si="7"/>
        <v>17994.51911700346</v>
      </c>
      <c r="F18" s="4">
        <f t="shared" si="4"/>
        <v>14886.00843553624</v>
      </c>
      <c r="G18" s="4">
        <f t="shared" si="5"/>
        <v>3108.5106814672199</v>
      </c>
      <c r="H18" s="4">
        <f t="shared" si="0"/>
        <v>1981692.6140566983</v>
      </c>
      <c r="I18" s="26">
        <f t="shared" si="1"/>
        <v>0.99084630702834919</v>
      </c>
      <c r="K18" s="49">
        <v>0.09</v>
      </c>
    </row>
    <row r="19" spans="1:11" ht="16.05" customHeight="1" x14ac:dyDescent="0.25">
      <c r="A19" s="48">
        <f t="shared" si="6"/>
        <v>42947</v>
      </c>
      <c r="B19" s="45" t="str">
        <f t="shared" si="2"/>
        <v>A19</v>
      </c>
      <c r="C19" s="46">
        <v>7</v>
      </c>
      <c r="D19" s="4">
        <f t="shared" si="3"/>
        <v>1981692.6140566983</v>
      </c>
      <c r="E19" s="4">
        <f t="shared" si="7"/>
        <v>17994.51911700346</v>
      </c>
      <c r="F19" s="4">
        <f t="shared" si="4"/>
        <v>14862.694605425235</v>
      </c>
      <c r="G19" s="4">
        <f t="shared" si="5"/>
        <v>3131.8245115782247</v>
      </c>
      <c r="H19" s="4">
        <f t="shared" si="0"/>
        <v>1978560.78954512</v>
      </c>
      <c r="I19" s="26">
        <f t="shared" si="1"/>
        <v>0.98928039477256002</v>
      </c>
      <c r="K19" s="49">
        <v>0.09</v>
      </c>
    </row>
    <row r="20" spans="1:11" ht="16.05" customHeight="1" x14ac:dyDescent="0.25">
      <c r="A20" s="48">
        <f t="shared" si="6"/>
        <v>42978</v>
      </c>
      <c r="B20" s="45" t="str">
        <f t="shared" si="2"/>
        <v>A20</v>
      </c>
      <c r="C20" s="46">
        <v>8</v>
      </c>
      <c r="D20" s="4">
        <f t="shared" si="3"/>
        <v>1978560.78954512</v>
      </c>
      <c r="E20" s="4">
        <f t="shared" si="7"/>
        <v>17994.51911700346</v>
      </c>
      <c r="F20" s="4">
        <f t="shared" si="4"/>
        <v>14839.2059215884</v>
      </c>
      <c r="G20" s="4">
        <f t="shared" si="5"/>
        <v>3155.3131954150595</v>
      </c>
      <c r="H20" s="4">
        <f t="shared" si="0"/>
        <v>1975405.4763497049</v>
      </c>
      <c r="I20" s="26">
        <f t="shared" si="1"/>
        <v>0.98770273817485243</v>
      </c>
      <c r="K20" s="49">
        <v>0.09</v>
      </c>
    </row>
    <row r="21" spans="1:11" ht="16.05" customHeight="1" x14ac:dyDescent="0.25">
      <c r="A21" s="48">
        <f t="shared" si="6"/>
        <v>43008</v>
      </c>
      <c r="B21" s="45" t="str">
        <f t="shared" si="2"/>
        <v>A21</v>
      </c>
      <c r="C21" s="46">
        <v>9</v>
      </c>
      <c r="D21" s="4">
        <f t="shared" si="3"/>
        <v>1975405.4763497049</v>
      </c>
      <c r="E21" s="4">
        <f t="shared" si="7"/>
        <v>17994.51911700346</v>
      </c>
      <c r="F21" s="4">
        <f t="shared" si="4"/>
        <v>14815.541072622786</v>
      </c>
      <c r="G21" s="4">
        <f t="shared" si="5"/>
        <v>3178.978044380674</v>
      </c>
      <c r="H21" s="4">
        <f t="shared" si="0"/>
        <v>1972226.4983053242</v>
      </c>
      <c r="I21" s="26">
        <f t="shared" si="1"/>
        <v>0.98611324915266207</v>
      </c>
      <c r="K21" s="49">
        <v>0.09</v>
      </c>
    </row>
    <row r="22" spans="1:11" ht="16.05" customHeight="1" x14ac:dyDescent="0.25">
      <c r="A22" s="48">
        <f t="shared" si="6"/>
        <v>43039</v>
      </c>
      <c r="B22" s="45" t="str">
        <f t="shared" si="2"/>
        <v>A22</v>
      </c>
      <c r="C22" s="46">
        <v>10</v>
      </c>
      <c r="D22" s="4">
        <f t="shared" si="3"/>
        <v>1972226.4983053242</v>
      </c>
      <c r="E22" s="4">
        <f t="shared" si="7"/>
        <v>17994.51911700346</v>
      </c>
      <c r="F22" s="4">
        <f t="shared" si="4"/>
        <v>14791.698737289931</v>
      </c>
      <c r="G22" s="4">
        <f t="shared" si="5"/>
        <v>3202.8203797135284</v>
      </c>
      <c r="H22" s="4">
        <f t="shared" si="0"/>
        <v>1969023.6779256107</v>
      </c>
      <c r="I22" s="26">
        <f t="shared" si="1"/>
        <v>0.98451183896280536</v>
      </c>
      <c r="K22" s="49">
        <v>0.09</v>
      </c>
    </row>
    <row r="23" spans="1:11" ht="16.05" customHeight="1" x14ac:dyDescent="0.25">
      <c r="A23" s="48">
        <f t="shared" si="6"/>
        <v>43069</v>
      </c>
      <c r="B23" s="45" t="str">
        <f t="shared" si="2"/>
        <v>A23</v>
      </c>
      <c r="C23" s="46">
        <v>11</v>
      </c>
      <c r="D23" s="4">
        <f t="shared" si="3"/>
        <v>1969023.6779256107</v>
      </c>
      <c r="E23" s="4">
        <f t="shared" si="7"/>
        <v>17994.51911700346</v>
      </c>
      <c r="F23" s="4">
        <f t="shared" si="4"/>
        <v>14767.677584442079</v>
      </c>
      <c r="G23" s="4">
        <f t="shared" si="5"/>
        <v>3226.8415325613805</v>
      </c>
      <c r="H23" s="4">
        <f t="shared" si="0"/>
        <v>1965796.8363930492</v>
      </c>
      <c r="I23" s="26">
        <f t="shared" si="1"/>
        <v>0.98289841819652457</v>
      </c>
      <c r="K23" s="49">
        <v>0.09</v>
      </c>
    </row>
    <row r="24" spans="1:11" ht="16.05" customHeight="1" x14ac:dyDescent="0.25">
      <c r="A24" s="48">
        <f t="shared" si="6"/>
        <v>43100</v>
      </c>
      <c r="B24" s="45" t="str">
        <f t="shared" si="2"/>
        <v>A24</v>
      </c>
      <c r="C24" s="46">
        <v>12</v>
      </c>
      <c r="D24" s="4">
        <f t="shared" si="3"/>
        <v>1965796.8363930492</v>
      </c>
      <c r="E24" s="4">
        <f t="shared" si="7"/>
        <v>17994.51911700346</v>
      </c>
      <c r="F24" s="4">
        <f t="shared" si="4"/>
        <v>14743.476272947868</v>
      </c>
      <c r="G24" s="4">
        <f t="shared" si="5"/>
        <v>3251.0428440555916</v>
      </c>
      <c r="H24" s="4">
        <f t="shared" si="0"/>
        <v>1962545.7935489935</v>
      </c>
      <c r="I24" s="26">
        <f t="shared" si="1"/>
        <v>0.98127289677449681</v>
      </c>
      <c r="K24" s="49">
        <v>0.09</v>
      </c>
    </row>
    <row r="25" spans="1:11" ht="16.05" customHeight="1" x14ac:dyDescent="0.25">
      <c r="A25" s="48">
        <f t="shared" si="6"/>
        <v>43131</v>
      </c>
      <c r="B25" s="45" t="str">
        <f t="shared" si="2"/>
        <v>A25</v>
      </c>
      <c r="C25" s="46">
        <v>13</v>
      </c>
      <c r="D25" s="4">
        <f t="shared" si="3"/>
        <v>1962545.7935489935</v>
      </c>
      <c r="E25" s="4">
        <f t="shared" si="7"/>
        <v>17994.519117003456</v>
      </c>
      <c r="F25" s="4">
        <f t="shared" si="4"/>
        <v>14719.093451617451</v>
      </c>
      <c r="G25" s="4">
        <f t="shared" si="5"/>
        <v>3275.4256653860048</v>
      </c>
      <c r="H25" s="4">
        <f t="shared" si="0"/>
        <v>1959270.3678836075</v>
      </c>
      <c r="I25" s="26">
        <f t="shared" si="1"/>
        <v>0.97963518394180371</v>
      </c>
      <c r="K25" s="49">
        <v>0.09</v>
      </c>
    </row>
    <row r="26" spans="1:11" ht="16.05" customHeight="1" x14ac:dyDescent="0.25">
      <c r="A26" s="48">
        <f t="shared" si="6"/>
        <v>43159</v>
      </c>
      <c r="B26" s="45" t="str">
        <f t="shared" si="2"/>
        <v>A26</v>
      </c>
      <c r="C26" s="46">
        <v>14</v>
      </c>
      <c r="D26" s="4">
        <f t="shared" si="3"/>
        <v>1959270.3678836075</v>
      </c>
      <c r="E26" s="4">
        <f t="shared" si="7"/>
        <v>17994.51911700346</v>
      </c>
      <c r="F26" s="4">
        <f t="shared" si="4"/>
        <v>14694.527759127057</v>
      </c>
      <c r="G26" s="4">
        <f t="shared" si="5"/>
        <v>3299.9913578764026</v>
      </c>
      <c r="H26" s="4">
        <f t="shared" si="0"/>
        <v>1955970.3765257311</v>
      </c>
      <c r="I26" s="26">
        <f t="shared" si="1"/>
        <v>0.97798518826286551</v>
      </c>
      <c r="K26" s="49">
        <v>0.09</v>
      </c>
    </row>
    <row r="27" spans="1:11" ht="16.05" customHeight="1" x14ac:dyDescent="0.25">
      <c r="A27" s="48">
        <f t="shared" si="6"/>
        <v>43190</v>
      </c>
      <c r="B27" s="45" t="str">
        <f t="shared" si="2"/>
        <v>A27</v>
      </c>
      <c r="C27" s="46">
        <v>15</v>
      </c>
      <c r="D27" s="4">
        <f t="shared" si="3"/>
        <v>1955970.3765257311</v>
      </c>
      <c r="E27" s="4">
        <f t="shared" si="7"/>
        <v>17994.519117003456</v>
      </c>
      <c r="F27" s="4">
        <f t="shared" si="4"/>
        <v>14669.777823942983</v>
      </c>
      <c r="G27" s="4">
        <f t="shared" si="5"/>
        <v>3324.7412930604733</v>
      </c>
      <c r="H27" s="4">
        <f t="shared" si="0"/>
        <v>1952645.6352326707</v>
      </c>
      <c r="I27" s="26">
        <f t="shared" si="1"/>
        <v>0.97632281761633533</v>
      </c>
      <c r="K27" s="49">
        <v>0.09</v>
      </c>
    </row>
    <row r="28" spans="1:11" ht="16.05" customHeight="1" x14ac:dyDescent="0.25">
      <c r="A28" s="48">
        <f t="shared" si="6"/>
        <v>43220</v>
      </c>
      <c r="B28" s="45" t="str">
        <f t="shared" si="2"/>
        <v>A28</v>
      </c>
      <c r="C28" s="46">
        <v>16</v>
      </c>
      <c r="D28" s="4">
        <f t="shared" si="3"/>
        <v>1952645.6352326707</v>
      </c>
      <c r="E28" s="4">
        <f t="shared" si="7"/>
        <v>17994.519117003456</v>
      </c>
      <c r="F28" s="4">
        <f t="shared" si="4"/>
        <v>14644.84226424503</v>
      </c>
      <c r="G28" s="4">
        <f t="shared" si="5"/>
        <v>3349.6768527584263</v>
      </c>
      <c r="H28" s="4">
        <f t="shared" si="0"/>
        <v>1949295.9583799122</v>
      </c>
      <c r="I28" s="26">
        <f t="shared" si="1"/>
        <v>0.97464797918995605</v>
      </c>
      <c r="K28" s="49">
        <v>0.09</v>
      </c>
    </row>
    <row r="29" spans="1:11" ht="16.05" customHeight="1" x14ac:dyDescent="0.25">
      <c r="A29" s="48">
        <f t="shared" si="6"/>
        <v>43251</v>
      </c>
      <c r="B29" s="45" t="str">
        <f t="shared" si="2"/>
        <v>A29</v>
      </c>
      <c r="C29" s="46">
        <v>17</v>
      </c>
      <c r="D29" s="4">
        <f t="shared" si="3"/>
        <v>1949295.9583799122</v>
      </c>
      <c r="E29" s="4">
        <f t="shared" si="7"/>
        <v>17994.519117003456</v>
      </c>
      <c r="F29" s="4">
        <f t="shared" si="4"/>
        <v>14619.719687849341</v>
      </c>
      <c r="G29" s="4">
        <f t="shared" si="5"/>
        <v>3374.7994291541145</v>
      </c>
      <c r="H29" s="4">
        <f t="shared" si="0"/>
        <v>1945921.1589507582</v>
      </c>
      <c r="I29" s="26">
        <f t="shared" si="1"/>
        <v>0.97296057947537906</v>
      </c>
      <c r="K29" s="49">
        <v>0.09</v>
      </c>
    </row>
    <row r="30" spans="1:11" ht="16.05" customHeight="1" x14ac:dyDescent="0.25">
      <c r="A30" s="48">
        <f t="shared" si="6"/>
        <v>43281</v>
      </c>
      <c r="B30" s="45" t="str">
        <f t="shared" si="2"/>
        <v>A30</v>
      </c>
      <c r="C30" s="46">
        <v>18</v>
      </c>
      <c r="D30" s="4">
        <f t="shared" si="3"/>
        <v>1945921.1589507582</v>
      </c>
      <c r="E30" s="4">
        <f t="shared" si="7"/>
        <v>17994.519117003456</v>
      </c>
      <c r="F30" s="4">
        <f t="shared" si="4"/>
        <v>14594.408692130686</v>
      </c>
      <c r="G30" s="4">
        <f t="shared" si="5"/>
        <v>3400.1104248727697</v>
      </c>
      <c r="H30" s="4">
        <f t="shared" si="0"/>
        <v>1942521.0485258854</v>
      </c>
      <c r="I30" s="26">
        <f t="shared" si="1"/>
        <v>0.97126052426294274</v>
      </c>
      <c r="K30" s="49">
        <v>0.09</v>
      </c>
    </row>
    <row r="31" spans="1:11" ht="16.05" customHeight="1" x14ac:dyDescent="0.25">
      <c r="A31" s="48">
        <f t="shared" si="6"/>
        <v>43312</v>
      </c>
      <c r="B31" s="45" t="str">
        <f t="shared" si="2"/>
        <v>A31</v>
      </c>
      <c r="C31" s="46">
        <v>19</v>
      </c>
      <c r="D31" s="4">
        <f t="shared" si="3"/>
        <v>1942521.0485258854</v>
      </c>
      <c r="E31" s="4">
        <f t="shared" si="7"/>
        <v>17994.51911700346</v>
      </c>
      <c r="F31" s="4">
        <f t="shared" si="4"/>
        <v>14568.907863944141</v>
      </c>
      <c r="G31" s="4">
        <f t="shared" si="5"/>
        <v>3425.6112530593182</v>
      </c>
      <c r="H31" s="4">
        <f t="shared" si="0"/>
        <v>1939095.4372728262</v>
      </c>
      <c r="I31" s="26">
        <f t="shared" si="1"/>
        <v>0.96954771863641309</v>
      </c>
      <c r="K31" s="49">
        <v>0.09</v>
      </c>
    </row>
    <row r="32" spans="1:11" ht="16.05" customHeight="1" x14ac:dyDescent="0.25">
      <c r="A32" s="48">
        <f t="shared" si="6"/>
        <v>43343</v>
      </c>
      <c r="B32" s="45" t="str">
        <f t="shared" si="2"/>
        <v>A32</v>
      </c>
      <c r="C32" s="46">
        <v>20</v>
      </c>
      <c r="D32" s="4">
        <f t="shared" si="3"/>
        <v>1939095.4372728262</v>
      </c>
      <c r="E32" s="4">
        <f t="shared" si="7"/>
        <v>17994.51911700346</v>
      </c>
      <c r="F32" s="4">
        <f t="shared" si="4"/>
        <v>14543.215779546197</v>
      </c>
      <c r="G32" s="4">
        <f t="shared" si="5"/>
        <v>3451.3033374572624</v>
      </c>
      <c r="H32" s="4">
        <f t="shared" si="0"/>
        <v>1935644.1339353689</v>
      </c>
      <c r="I32" s="26">
        <f t="shared" si="1"/>
        <v>0.96782206696768447</v>
      </c>
      <c r="K32" s="49">
        <v>0.09</v>
      </c>
    </row>
    <row r="33" spans="1:11" ht="16.05" customHeight="1" x14ac:dyDescent="0.25">
      <c r="A33" s="48">
        <f t="shared" si="6"/>
        <v>43373</v>
      </c>
      <c r="B33" s="45" t="str">
        <f t="shared" si="2"/>
        <v>A33</v>
      </c>
      <c r="C33" s="46">
        <v>21</v>
      </c>
      <c r="D33" s="4">
        <f t="shared" si="3"/>
        <v>1935644.1339353689</v>
      </c>
      <c r="E33" s="4">
        <f t="shared" si="7"/>
        <v>17994.519117003456</v>
      </c>
      <c r="F33" s="4">
        <f t="shared" si="4"/>
        <v>14517.331004515267</v>
      </c>
      <c r="G33" s="4">
        <f t="shared" si="5"/>
        <v>3477.1881124881893</v>
      </c>
      <c r="H33" s="4">
        <f t="shared" si="0"/>
        <v>1932166.9458228806</v>
      </c>
      <c r="I33" s="26">
        <f t="shared" si="1"/>
        <v>0.96608347291144026</v>
      </c>
      <c r="K33" s="49">
        <v>0.09</v>
      </c>
    </row>
    <row r="34" spans="1:11" ht="16.05" customHeight="1" x14ac:dyDescent="0.25">
      <c r="A34" s="48">
        <f t="shared" si="6"/>
        <v>43404</v>
      </c>
      <c r="B34" s="45" t="str">
        <f t="shared" si="2"/>
        <v>A34</v>
      </c>
      <c r="C34" s="46">
        <v>22</v>
      </c>
      <c r="D34" s="4">
        <f t="shared" si="3"/>
        <v>1932166.9458228806</v>
      </c>
      <c r="E34" s="4">
        <f t="shared" si="7"/>
        <v>17994.519117003456</v>
      </c>
      <c r="F34" s="4">
        <f t="shared" si="4"/>
        <v>14491.252093671603</v>
      </c>
      <c r="G34" s="4">
        <f t="shared" si="5"/>
        <v>3503.2670233318531</v>
      </c>
      <c r="H34" s="4">
        <f t="shared" si="0"/>
        <v>1928663.6787995487</v>
      </c>
      <c r="I34" s="26">
        <f t="shared" si="1"/>
        <v>0.96433183939977429</v>
      </c>
      <c r="K34" s="49">
        <v>0.09</v>
      </c>
    </row>
    <row r="35" spans="1:11" ht="16.05" customHeight="1" x14ac:dyDescent="0.25">
      <c r="A35" s="48">
        <f t="shared" si="6"/>
        <v>43434</v>
      </c>
      <c r="B35" s="45" t="str">
        <f t="shared" si="2"/>
        <v>A35</v>
      </c>
      <c r="C35" s="46">
        <v>23</v>
      </c>
      <c r="D35" s="4">
        <f t="shared" si="3"/>
        <v>1928663.6787995487</v>
      </c>
      <c r="E35" s="4">
        <f t="shared" si="7"/>
        <v>17994.51911700346</v>
      </c>
      <c r="F35" s="4">
        <f t="shared" si="4"/>
        <v>14464.977590996614</v>
      </c>
      <c r="G35" s="4">
        <f t="shared" si="5"/>
        <v>3529.5415260068457</v>
      </c>
      <c r="H35" s="4">
        <f t="shared" si="0"/>
        <v>1925134.1372735419</v>
      </c>
      <c r="I35" s="26">
        <f t="shared" si="1"/>
        <v>0.96256706863677099</v>
      </c>
      <c r="K35" s="49">
        <v>0.09</v>
      </c>
    </row>
    <row r="36" spans="1:11" ht="16.05" customHeight="1" x14ac:dyDescent="0.25">
      <c r="A36" s="48">
        <f t="shared" si="6"/>
        <v>43465</v>
      </c>
      <c r="B36" s="45" t="str">
        <f t="shared" si="2"/>
        <v>A36</v>
      </c>
      <c r="C36" s="46">
        <v>24</v>
      </c>
      <c r="D36" s="4">
        <f t="shared" si="3"/>
        <v>1925134.1372735419</v>
      </c>
      <c r="E36" s="4">
        <f t="shared" si="7"/>
        <v>17994.51911700346</v>
      </c>
      <c r="F36" s="4">
        <f t="shared" si="4"/>
        <v>14438.506029551563</v>
      </c>
      <c r="G36" s="4">
        <f t="shared" si="5"/>
        <v>3556.0130874518964</v>
      </c>
      <c r="H36" s="4">
        <f t="shared" si="0"/>
        <v>1921578.12418609</v>
      </c>
      <c r="I36" s="26">
        <f t="shared" si="1"/>
        <v>0.96078906209304493</v>
      </c>
      <c r="K36" s="49">
        <v>0.09</v>
      </c>
    </row>
    <row r="37" spans="1:11" ht="16.05" customHeight="1" x14ac:dyDescent="0.25">
      <c r="A37" s="48">
        <f t="shared" si="6"/>
        <v>43496</v>
      </c>
      <c r="B37" s="45" t="str">
        <f t="shared" si="2"/>
        <v>A37</v>
      </c>
      <c r="C37" s="46">
        <v>25</v>
      </c>
      <c r="D37" s="4">
        <f t="shared" si="3"/>
        <v>1921578.12418609</v>
      </c>
      <c r="E37" s="4">
        <f t="shared" si="7"/>
        <v>17994.51911700346</v>
      </c>
      <c r="F37" s="4">
        <f t="shared" si="4"/>
        <v>14411.835931395675</v>
      </c>
      <c r="G37" s="4">
        <f t="shared" si="5"/>
        <v>3582.6831856077843</v>
      </c>
      <c r="H37" s="4">
        <f t="shared" si="0"/>
        <v>1917995.4410004821</v>
      </c>
      <c r="I37" s="26">
        <f t="shared" si="1"/>
        <v>0.95899772050024101</v>
      </c>
      <c r="K37" s="49">
        <v>0.09</v>
      </c>
    </row>
    <row r="38" spans="1:11" ht="16.05" customHeight="1" x14ac:dyDescent="0.25">
      <c r="A38" s="48">
        <f t="shared" si="6"/>
        <v>43524</v>
      </c>
      <c r="B38" s="45" t="str">
        <f t="shared" si="2"/>
        <v>A38</v>
      </c>
      <c r="C38" s="46">
        <v>26</v>
      </c>
      <c r="D38" s="4">
        <f t="shared" si="3"/>
        <v>1917995.4410004821</v>
      </c>
      <c r="E38" s="4">
        <f t="shared" si="7"/>
        <v>17994.519117003456</v>
      </c>
      <c r="F38" s="4">
        <f t="shared" si="4"/>
        <v>14384.965807503615</v>
      </c>
      <c r="G38" s="4">
        <f t="shared" si="5"/>
        <v>3609.5533094998409</v>
      </c>
      <c r="H38" s="4">
        <f t="shared" si="0"/>
        <v>1914385.8876909823</v>
      </c>
      <c r="I38" s="26">
        <f t="shared" si="1"/>
        <v>0.95719294384549114</v>
      </c>
      <c r="K38" s="49">
        <v>0.09</v>
      </c>
    </row>
    <row r="39" spans="1:11" ht="16.05" customHeight="1" x14ac:dyDescent="0.25">
      <c r="A39" s="48">
        <f t="shared" si="6"/>
        <v>43555</v>
      </c>
      <c r="B39" s="45" t="str">
        <f t="shared" si="2"/>
        <v>A39</v>
      </c>
      <c r="C39" s="46">
        <v>27</v>
      </c>
      <c r="D39" s="4">
        <f t="shared" si="3"/>
        <v>1914385.8876909823</v>
      </c>
      <c r="E39" s="4">
        <f t="shared" si="7"/>
        <v>17994.519117003456</v>
      </c>
      <c r="F39" s="4">
        <f t="shared" si="4"/>
        <v>14357.894157682365</v>
      </c>
      <c r="G39" s="4">
        <f t="shared" si="5"/>
        <v>3636.6249593210905</v>
      </c>
      <c r="H39" s="4">
        <f t="shared" si="0"/>
        <v>1910749.2627316613</v>
      </c>
      <c r="I39" s="26">
        <f t="shared" si="1"/>
        <v>0.95537463136583067</v>
      </c>
      <c r="K39" s="49">
        <v>0.09</v>
      </c>
    </row>
    <row r="40" spans="1:11" ht="16.05" customHeight="1" x14ac:dyDescent="0.25">
      <c r="A40" s="48">
        <f t="shared" si="6"/>
        <v>43585</v>
      </c>
      <c r="B40" s="45" t="str">
        <f t="shared" si="2"/>
        <v>A40</v>
      </c>
      <c r="C40" s="46">
        <v>28</v>
      </c>
      <c r="D40" s="4">
        <f t="shared" si="3"/>
        <v>1910749.2627316613</v>
      </c>
      <c r="E40" s="4">
        <f t="shared" si="7"/>
        <v>17994.51911700346</v>
      </c>
      <c r="F40" s="4">
        <f t="shared" si="4"/>
        <v>14330.61947048746</v>
      </c>
      <c r="G40" s="4">
        <f t="shared" si="5"/>
        <v>3663.8996465159998</v>
      </c>
      <c r="H40" s="4">
        <f t="shared" si="0"/>
        <v>1907085.3630851454</v>
      </c>
      <c r="I40" s="26">
        <f t="shared" si="1"/>
        <v>0.95354268154257271</v>
      </c>
      <c r="K40" s="49">
        <v>0.09</v>
      </c>
    </row>
    <row r="41" spans="1:11" ht="16.05" customHeight="1" x14ac:dyDescent="0.25">
      <c r="A41" s="48">
        <f t="shared" si="6"/>
        <v>43616</v>
      </c>
      <c r="B41" s="45" t="str">
        <f t="shared" si="2"/>
        <v>A41</v>
      </c>
      <c r="C41" s="46">
        <v>29</v>
      </c>
      <c r="D41" s="4">
        <f t="shared" si="3"/>
        <v>1907085.3630851454</v>
      </c>
      <c r="E41" s="4">
        <f t="shared" si="7"/>
        <v>17994.519117003456</v>
      </c>
      <c r="F41" s="4">
        <f t="shared" si="4"/>
        <v>14303.140223138589</v>
      </c>
      <c r="G41" s="4">
        <f t="shared" si="5"/>
        <v>3691.3788938648668</v>
      </c>
      <c r="H41" s="4">
        <f t="shared" si="0"/>
        <v>1903393.9841912806</v>
      </c>
      <c r="I41" s="26">
        <f t="shared" si="1"/>
        <v>0.95169699209564029</v>
      </c>
      <c r="K41" s="49">
        <v>0.09</v>
      </c>
    </row>
    <row r="42" spans="1:11" ht="16.05" customHeight="1" x14ac:dyDescent="0.25">
      <c r="A42" s="48">
        <f t="shared" si="6"/>
        <v>43646</v>
      </c>
      <c r="B42" s="45" t="str">
        <f t="shared" si="2"/>
        <v>A42</v>
      </c>
      <c r="C42" s="46">
        <v>30</v>
      </c>
      <c r="D42" s="4">
        <f t="shared" si="3"/>
        <v>1903393.9841912806</v>
      </c>
      <c r="E42" s="4">
        <f t="shared" si="7"/>
        <v>17994.519117003456</v>
      </c>
      <c r="F42" s="4">
        <f t="shared" si="4"/>
        <v>14275.454881434604</v>
      </c>
      <c r="G42" s="4">
        <f t="shared" si="5"/>
        <v>3719.0642355688524</v>
      </c>
      <c r="H42" s="4">
        <f t="shared" si="0"/>
        <v>1899674.9199557118</v>
      </c>
      <c r="I42" s="26">
        <f t="shared" si="1"/>
        <v>0.94983745997785596</v>
      </c>
      <c r="K42" s="49">
        <v>0.09</v>
      </c>
    </row>
    <row r="43" spans="1:11" ht="16.05" customHeight="1" x14ac:dyDescent="0.25">
      <c r="A43" s="48">
        <f t="shared" si="6"/>
        <v>43677</v>
      </c>
      <c r="B43" s="45" t="str">
        <f t="shared" si="2"/>
        <v>A43</v>
      </c>
      <c r="C43" s="46">
        <v>31</v>
      </c>
      <c r="D43" s="4">
        <f t="shared" si="3"/>
        <v>1899674.9199557118</v>
      </c>
      <c r="E43" s="4">
        <f t="shared" si="7"/>
        <v>17994.51911700346</v>
      </c>
      <c r="F43" s="4">
        <f t="shared" si="4"/>
        <v>14247.561899667839</v>
      </c>
      <c r="G43" s="4">
        <f t="shared" si="5"/>
        <v>3746.957217335621</v>
      </c>
      <c r="H43" s="4">
        <f t="shared" si="0"/>
        <v>1895927.9627383761</v>
      </c>
      <c r="I43" s="26">
        <f t="shared" si="1"/>
        <v>0.94796398136918802</v>
      </c>
      <c r="K43" s="49">
        <v>0.09</v>
      </c>
    </row>
    <row r="44" spans="1:11" ht="16.05" customHeight="1" x14ac:dyDescent="0.25">
      <c r="A44" s="48">
        <f t="shared" si="6"/>
        <v>43708</v>
      </c>
      <c r="B44" s="45" t="str">
        <f t="shared" si="2"/>
        <v>A44</v>
      </c>
      <c r="C44" s="46">
        <v>32</v>
      </c>
      <c r="D44" s="4">
        <f t="shared" si="3"/>
        <v>1895927.9627383761</v>
      </c>
      <c r="E44" s="4">
        <f t="shared" si="7"/>
        <v>17994.51911700346</v>
      </c>
      <c r="F44" s="4">
        <f t="shared" si="4"/>
        <v>14219.459720537821</v>
      </c>
      <c r="G44" s="4">
        <f t="shared" si="5"/>
        <v>3775.0593964656382</v>
      </c>
      <c r="H44" s="4">
        <f t="shared" si="0"/>
        <v>1892152.9033419106</v>
      </c>
      <c r="I44" s="26">
        <f t="shared" si="1"/>
        <v>0.94607645167095533</v>
      </c>
      <c r="K44" s="49">
        <v>0.09</v>
      </c>
    </row>
    <row r="45" spans="1:11" ht="16.05" customHeight="1" x14ac:dyDescent="0.25">
      <c r="A45" s="48">
        <f t="shared" si="6"/>
        <v>43738</v>
      </c>
      <c r="B45" s="45" t="str">
        <f t="shared" si="2"/>
        <v>A45</v>
      </c>
      <c r="C45" s="46">
        <v>33</v>
      </c>
      <c r="D45" s="4">
        <f t="shared" si="3"/>
        <v>1892152.9033419106</v>
      </c>
      <c r="E45" s="4">
        <f t="shared" si="7"/>
        <v>17994.519117003463</v>
      </c>
      <c r="F45" s="4">
        <f t="shared" si="4"/>
        <v>14191.146775064328</v>
      </c>
      <c r="G45" s="4">
        <f t="shared" si="5"/>
        <v>3803.3723419391354</v>
      </c>
      <c r="H45" s="4">
        <f t="shared" si="0"/>
        <v>1888349.5309999713</v>
      </c>
      <c r="I45" s="26">
        <f t="shared" si="1"/>
        <v>0.94417476549998569</v>
      </c>
      <c r="K45" s="49">
        <v>0.09</v>
      </c>
    </row>
    <row r="46" spans="1:11" ht="16.05" customHeight="1" x14ac:dyDescent="0.25">
      <c r="A46" s="48">
        <f t="shared" si="6"/>
        <v>43769</v>
      </c>
      <c r="B46" s="45" t="str">
        <f t="shared" si="2"/>
        <v>A46</v>
      </c>
      <c r="C46" s="46">
        <v>34</v>
      </c>
      <c r="D46" s="4">
        <f t="shared" si="3"/>
        <v>1888349.5309999713</v>
      </c>
      <c r="E46" s="4">
        <f t="shared" si="7"/>
        <v>17994.51911700346</v>
      </c>
      <c r="F46" s="4">
        <f t="shared" si="4"/>
        <v>14162.621482499786</v>
      </c>
      <c r="G46" s="4">
        <f t="shared" si="5"/>
        <v>3831.8976345036735</v>
      </c>
      <c r="H46" s="4">
        <f t="shared" si="0"/>
        <v>1884517.6333654677</v>
      </c>
      <c r="I46" s="26">
        <f t="shared" si="1"/>
        <v>0.94225881668273381</v>
      </c>
      <c r="K46" s="49">
        <v>0.09</v>
      </c>
    </row>
    <row r="47" spans="1:11" ht="16.05" customHeight="1" x14ac:dyDescent="0.25">
      <c r="A47" s="48">
        <f t="shared" si="6"/>
        <v>43799</v>
      </c>
      <c r="B47" s="45" t="str">
        <f t="shared" si="2"/>
        <v>A47</v>
      </c>
      <c r="C47" s="46">
        <v>35</v>
      </c>
      <c r="D47" s="4">
        <f t="shared" si="3"/>
        <v>1884517.6333654677</v>
      </c>
      <c r="E47" s="4">
        <f t="shared" si="7"/>
        <v>17994.51911700346</v>
      </c>
      <c r="F47" s="4">
        <f t="shared" si="4"/>
        <v>14133.882250241006</v>
      </c>
      <c r="G47" s="4">
        <f t="shared" si="5"/>
        <v>3860.6368667624538</v>
      </c>
      <c r="H47" s="4">
        <f t="shared" si="0"/>
        <v>1880656.9964987051</v>
      </c>
      <c r="I47" s="26">
        <f t="shared" si="1"/>
        <v>0.94032849824935261</v>
      </c>
      <c r="K47" s="49">
        <v>0.09</v>
      </c>
    </row>
    <row r="48" spans="1:11" ht="16.05" customHeight="1" x14ac:dyDescent="0.25">
      <c r="A48" s="48">
        <f t="shared" si="6"/>
        <v>43830</v>
      </c>
      <c r="B48" s="45" t="str">
        <f t="shared" si="2"/>
        <v>A48</v>
      </c>
      <c r="C48" s="46">
        <v>36</v>
      </c>
      <c r="D48" s="4">
        <f t="shared" si="3"/>
        <v>1880656.9964987051</v>
      </c>
      <c r="E48" s="4">
        <f t="shared" si="7"/>
        <v>17994.51911700346</v>
      </c>
      <c r="F48" s="4">
        <f t="shared" si="4"/>
        <v>14104.927473740288</v>
      </c>
      <c r="G48" s="4">
        <f t="shared" si="5"/>
        <v>3889.5916432631711</v>
      </c>
      <c r="H48" s="4">
        <f t="shared" si="0"/>
        <v>1876767.404855442</v>
      </c>
      <c r="I48" s="26">
        <f t="shared" si="1"/>
        <v>0.93838370242772096</v>
      </c>
      <c r="K48" s="49">
        <v>0.09</v>
      </c>
    </row>
    <row r="49" spans="1:11" ht="16.05" customHeight="1" x14ac:dyDescent="0.25">
      <c r="A49" s="48">
        <f t="shared" si="6"/>
        <v>43861</v>
      </c>
      <c r="B49" s="45" t="str">
        <f t="shared" si="2"/>
        <v>A49</v>
      </c>
      <c r="C49" s="46">
        <v>37</v>
      </c>
      <c r="D49" s="4">
        <f t="shared" si="3"/>
        <v>1876767.404855442</v>
      </c>
      <c r="E49" s="4">
        <f t="shared" si="7"/>
        <v>17994.51911700346</v>
      </c>
      <c r="F49" s="4">
        <f t="shared" si="4"/>
        <v>14075.755536415816</v>
      </c>
      <c r="G49" s="4">
        <f t="shared" si="5"/>
        <v>3918.7635805876434</v>
      </c>
      <c r="H49" s="4">
        <f t="shared" si="0"/>
        <v>1872848.6412748543</v>
      </c>
      <c r="I49" s="26">
        <f t="shared" si="1"/>
        <v>0.9364243206374272</v>
      </c>
      <c r="K49" s="49">
        <v>0.09</v>
      </c>
    </row>
    <row r="50" spans="1:11" ht="16.05" customHeight="1" x14ac:dyDescent="0.25">
      <c r="A50" s="48">
        <f t="shared" si="6"/>
        <v>43890</v>
      </c>
      <c r="B50" s="45" t="str">
        <f t="shared" si="2"/>
        <v>A50</v>
      </c>
      <c r="C50" s="46">
        <v>38</v>
      </c>
      <c r="D50" s="4">
        <f t="shared" si="3"/>
        <v>1872848.6412748543</v>
      </c>
      <c r="E50" s="4">
        <f t="shared" si="7"/>
        <v>17994.519117003456</v>
      </c>
      <c r="F50" s="4">
        <f t="shared" si="4"/>
        <v>14046.364809561406</v>
      </c>
      <c r="G50" s="4">
        <f t="shared" si="5"/>
        <v>3948.1543074420497</v>
      </c>
      <c r="H50" s="4">
        <f t="shared" si="0"/>
        <v>1868900.4869674123</v>
      </c>
      <c r="I50" s="26">
        <f t="shared" si="1"/>
        <v>0.9344502434837062</v>
      </c>
      <c r="K50" s="49">
        <v>0.09</v>
      </c>
    </row>
    <row r="51" spans="1:11" ht="16.05" customHeight="1" x14ac:dyDescent="0.25">
      <c r="A51" s="48">
        <f t="shared" si="6"/>
        <v>43921</v>
      </c>
      <c r="B51" s="45" t="str">
        <f t="shared" si="2"/>
        <v>A51</v>
      </c>
      <c r="C51" s="46">
        <v>39</v>
      </c>
      <c r="D51" s="4">
        <f t="shared" si="3"/>
        <v>1868900.4869674123</v>
      </c>
      <c r="E51" s="4">
        <f t="shared" si="7"/>
        <v>17994.51911700346</v>
      </c>
      <c r="F51" s="4">
        <f t="shared" si="4"/>
        <v>14016.753652255591</v>
      </c>
      <c r="G51" s="4">
        <f t="shared" si="5"/>
        <v>3977.7654647478685</v>
      </c>
      <c r="H51" s="4">
        <f t="shared" si="0"/>
        <v>1864922.7215026645</v>
      </c>
      <c r="I51" s="26">
        <f t="shared" si="1"/>
        <v>0.93246136075133224</v>
      </c>
      <c r="K51" s="49">
        <v>0.09</v>
      </c>
    </row>
    <row r="52" spans="1:11" ht="16.05" customHeight="1" x14ac:dyDescent="0.25">
      <c r="A52" s="48">
        <f t="shared" si="6"/>
        <v>43951</v>
      </c>
      <c r="B52" s="45" t="str">
        <f t="shared" si="2"/>
        <v>A52</v>
      </c>
      <c r="C52" s="46">
        <v>40</v>
      </c>
      <c r="D52" s="4">
        <f t="shared" si="3"/>
        <v>1864922.7215026645</v>
      </c>
      <c r="E52" s="4">
        <f t="shared" si="7"/>
        <v>17994.51911700346</v>
      </c>
      <c r="F52" s="4">
        <f t="shared" si="4"/>
        <v>13986.920411269983</v>
      </c>
      <c r="G52" s="4">
        <f t="shared" si="5"/>
        <v>4007.5987057334769</v>
      </c>
      <c r="H52" s="4">
        <f t="shared" si="0"/>
        <v>1860915.1227969311</v>
      </c>
      <c r="I52" s="26">
        <f t="shared" si="1"/>
        <v>0.93045756139846558</v>
      </c>
      <c r="K52" s="49">
        <v>0.09</v>
      </c>
    </row>
    <row r="53" spans="1:11" ht="16.05" customHeight="1" x14ac:dyDescent="0.25">
      <c r="A53" s="48">
        <f t="shared" si="6"/>
        <v>43982</v>
      </c>
      <c r="B53" s="45" t="str">
        <f t="shared" si="2"/>
        <v>A53</v>
      </c>
      <c r="C53" s="46">
        <v>41</v>
      </c>
      <c r="D53" s="4">
        <f t="shared" si="3"/>
        <v>1860915.1227969311</v>
      </c>
      <c r="E53" s="4">
        <f t="shared" si="7"/>
        <v>17994.51911700346</v>
      </c>
      <c r="F53" s="4">
        <f t="shared" si="4"/>
        <v>13956.863420976983</v>
      </c>
      <c r="G53" s="4">
        <f t="shared" si="5"/>
        <v>4037.655696026477</v>
      </c>
      <c r="H53" s="4">
        <f t="shared" si="0"/>
        <v>1856877.4671009046</v>
      </c>
      <c r="I53" s="26">
        <f t="shared" si="1"/>
        <v>0.92843873355045226</v>
      </c>
      <c r="K53" s="49">
        <v>0.09</v>
      </c>
    </row>
    <row r="54" spans="1:11" ht="16.05" customHeight="1" x14ac:dyDescent="0.25">
      <c r="A54" s="48">
        <f t="shared" si="6"/>
        <v>44012</v>
      </c>
      <c r="B54" s="45" t="str">
        <f t="shared" si="2"/>
        <v>A54</v>
      </c>
      <c r="C54" s="46">
        <v>42</v>
      </c>
      <c r="D54" s="4">
        <f t="shared" si="3"/>
        <v>1856877.4671009046</v>
      </c>
      <c r="E54" s="4">
        <f t="shared" si="7"/>
        <v>17994.51911700346</v>
      </c>
      <c r="F54" s="4">
        <f t="shared" si="4"/>
        <v>13926.581003256784</v>
      </c>
      <c r="G54" s="4">
        <f t="shared" si="5"/>
        <v>4067.9381137466753</v>
      </c>
      <c r="H54" s="4">
        <f t="shared" si="0"/>
        <v>1852809.5289871579</v>
      </c>
      <c r="I54" s="26">
        <f t="shared" si="1"/>
        <v>0.92640476449357889</v>
      </c>
      <c r="K54" s="49">
        <v>0.09</v>
      </c>
    </row>
    <row r="55" spans="1:11" ht="16.05" customHeight="1" x14ac:dyDescent="0.25">
      <c r="A55" s="48">
        <f t="shared" si="6"/>
        <v>44043</v>
      </c>
      <c r="B55" s="45" t="str">
        <f t="shared" si="2"/>
        <v>A55</v>
      </c>
      <c r="C55" s="46">
        <v>43</v>
      </c>
      <c r="D55" s="4">
        <f t="shared" si="3"/>
        <v>1852809.5289871579</v>
      </c>
      <c r="E55" s="4">
        <f t="shared" si="7"/>
        <v>17994.51911700346</v>
      </c>
      <c r="F55" s="4">
        <f t="shared" si="4"/>
        <v>13896.071467403684</v>
      </c>
      <c r="G55" s="4">
        <f t="shared" si="5"/>
        <v>4098.4476495997751</v>
      </c>
      <c r="H55" s="4">
        <f t="shared" si="0"/>
        <v>1848711.0813375581</v>
      </c>
      <c r="I55" s="26">
        <f t="shared" si="1"/>
        <v>0.92435554066877901</v>
      </c>
      <c r="K55" s="49">
        <v>0.09</v>
      </c>
    </row>
    <row r="56" spans="1:11" ht="16.05" customHeight="1" x14ac:dyDescent="0.25">
      <c r="A56" s="48">
        <f t="shared" si="6"/>
        <v>44074</v>
      </c>
      <c r="B56" s="45" t="str">
        <f t="shared" si="2"/>
        <v>A56</v>
      </c>
      <c r="C56" s="46">
        <v>44</v>
      </c>
      <c r="D56" s="4">
        <f t="shared" si="3"/>
        <v>1848711.0813375581</v>
      </c>
      <c r="E56" s="4">
        <f t="shared" si="7"/>
        <v>17994.51911700346</v>
      </c>
      <c r="F56" s="4">
        <f t="shared" si="4"/>
        <v>13865.333110031686</v>
      </c>
      <c r="G56" s="4">
        <f t="shared" si="5"/>
        <v>4129.1860069717732</v>
      </c>
      <c r="H56" s="4">
        <f t="shared" si="0"/>
        <v>1844581.8953305862</v>
      </c>
      <c r="I56" s="26">
        <f t="shared" si="1"/>
        <v>0.92229094766529307</v>
      </c>
      <c r="K56" s="49">
        <v>0.09</v>
      </c>
    </row>
    <row r="57" spans="1:11" ht="16.05" customHeight="1" x14ac:dyDescent="0.25">
      <c r="A57" s="48">
        <f t="shared" si="6"/>
        <v>44104</v>
      </c>
      <c r="B57" s="45" t="str">
        <f t="shared" si="2"/>
        <v>A57</v>
      </c>
      <c r="C57" s="46">
        <v>45</v>
      </c>
      <c r="D57" s="4">
        <f t="shared" si="3"/>
        <v>1844581.8953305862</v>
      </c>
      <c r="E57" s="4">
        <f t="shared" si="7"/>
        <v>17994.51911700346</v>
      </c>
      <c r="F57" s="4">
        <f t="shared" si="4"/>
        <v>13834.364214979396</v>
      </c>
      <c r="G57" s="4">
        <f t="shared" si="5"/>
        <v>4160.1549020240636</v>
      </c>
      <c r="H57" s="4">
        <f t="shared" si="0"/>
        <v>1840421.7404285623</v>
      </c>
      <c r="I57" s="26">
        <f t="shared" si="1"/>
        <v>0.92021087021428116</v>
      </c>
      <c r="K57" s="49">
        <v>0.09</v>
      </c>
    </row>
    <row r="58" spans="1:11" ht="16.05" customHeight="1" x14ac:dyDescent="0.25">
      <c r="A58" s="48">
        <f t="shared" si="6"/>
        <v>44135</v>
      </c>
      <c r="B58" s="45" t="str">
        <f t="shared" si="2"/>
        <v>A58</v>
      </c>
      <c r="C58" s="46">
        <v>46</v>
      </c>
      <c r="D58" s="4">
        <f t="shared" si="3"/>
        <v>1840421.7404285623</v>
      </c>
      <c r="E58" s="4">
        <f t="shared" si="7"/>
        <v>17994.51911700346</v>
      </c>
      <c r="F58" s="4">
        <f t="shared" si="4"/>
        <v>13803.163053214217</v>
      </c>
      <c r="G58" s="4">
        <f t="shared" si="5"/>
        <v>4191.3560637892424</v>
      </c>
      <c r="H58" s="4">
        <f t="shared" si="0"/>
        <v>1836230.3843647731</v>
      </c>
      <c r="I58" s="26">
        <f t="shared" si="1"/>
        <v>0.91811519218238657</v>
      </c>
      <c r="K58" s="49">
        <v>0.09</v>
      </c>
    </row>
    <row r="59" spans="1:11" ht="16.05" customHeight="1" x14ac:dyDescent="0.25">
      <c r="A59" s="48">
        <f t="shared" si="6"/>
        <v>44165</v>
      </c>
      <c r="B59" s="45" t="str">
        <f t="shared" si="2"/>
        <v>A59</v>
      </c>
      <c r="C59" s="46">
        <v>47</v>
      </c>
      <c r="D59" s="4">
        <f t="shared" si="3"/>
        <v>1836230.3843647731</v>
      </c>
      <c r="E59" s="4">
        <f t="shared" si="7"/>
        <v>17994.51911700346</v>
      </c>
      <c r="F59" s="4">
        <f t="shared" si="4"/>
        <v>13771.727882735797</v>
      </c>
      <c r="G59" s="4">
        <f t="shared" si="5"/>
        <v>4222.7912342676627</v>
      </c>
      <c r="H59" s="4">
        <f t="shared" si="0"/>
        <v>1832007.5931305054</v>
      </c>
      <c r="I59" s="26">
        <f t="shared" si="1"/>
        <v>0.91600379656525266</v>
      </c>
      <c r="K59" s="49">
        <v>0.09</v>
      </c>
    </row>
    <row r="60" spans="1:11" ht="16.05" customHeight="1" x14ac:dyDescent="0.25">
      <c r="A60" s="48">
        <f t="shared" si="6"/>
        <v>44196</v>
      </c>
      <c r="B60" s="45" t="str">
        <f t="shared" si="2"/>
        <v>A60</v>
      </c>
      <c r="C60" s="46">
        <v>48</v>
      </c>
      <c r="D60" s="4">
        <f t="shared" si="3"/>
        <v>1832007.5931305054</v>
      </c>
      <c r="E60" s="4">
        <f t="shared" si="7"/>
        <v>17994.51911700346</v>
      </c>
      <c r="F60" s="4">
        <f t="shared" si="4"/>
        <v>13740.05694847879</v>
      </c>
      <c r="G60" s="4">
        <f t="shared" si="5"/>
        <v>4254.4621685246693</v>
      </c>
      <c r="H60" s="4">
        <f t="shared" si="0"/>
        <v>1827753.1309619807</v>
      </c>
      <c r="I60" s="26">
        <f t="shared" si="1"/>
        <v>0.91387656548099039</v>
      </c>
      <c r="K60" s="49">
        <v>0.09</v>
      </c>
    </row>
    <row r="61" spans="1:11" ht="16.05" customHeight="1" x14ac:dyDescent="0.25">
      <c r="A61" s="48">
        <f t="shared" si="6"/>
        <v>44227</v>
      </c>
      <c r="B61" s="45" t="str">
        <f t="shared" si="2"/>
        <v>A61</v>
      </c>
      <c r="C61" s="46">
        <v>49</v>
      </c>
      <c r="D61" s="4">
        <f t="shared" si="3"/>
        <v>1827753.1309619807</v>
      </c>
      <c r="E61" s="4">
        <f t="shared" si="7"/>
        <v>17994.51911700346</v>
      </c>
      <c r="F61" s="4">
        <f t="shared" si="4"/>
        <v>13708.148482214854</v>
      </c>
      <c r="G61" s="4">
        <f t="shared" si="5"/>
        <v>4286.3706347886055</v>
      </c>
      <c r="H61" s="4">
        <f t="shared" si="0"/>
        <v>1823466.760327192</v>
      </c>
      <c r="I61" s="26">
        <f t="shared" si="1"/>
        <v>0.91173338016359606</v>
      </c>
      <c r="K61" s="49">
        <v>0.09</v>
      </c>
    </row>
    <row r="62" spans="1:11" ht="16.05" customHeight="1" x14ac:dyDescent="0.25">
      <c r="A62" s="48">
        <f t="shared" si="6"/>
        <v>44255</v>
      </c>
      <c r="B62" s="45" t="str">
        <f t="shared" si="2"/>
        <v>A62</v>
      </c>
      <c r="C62" s="46">
        <v>50</v>
      </c>
      <c r="D62" s="4">
        <f t="shared" si="3"/>
        <v>1823466.760327192</v>
      </c>
      <c r="E62" s="4">
        <f t="shared" si="7"/>
        <v>17994.51911700346</v>
      </c>
      <c r="F62" s="4">
        <f t="shared" si="4"/>
        <v>13676.000702453939</v>
      </c>
      <c r="G62" s="4">
        <f t="shared" si="5"/>
        <v>4318.5184145495205</v>
      </c>
      <c r="H62" s="4">
        <f t="shared" si="0"/>
        <v>1819148.2419126425</v>
      </c>
      <c r="I62" s="26">
        <f t="shared" si="1"/>
        <v>0.90957412095632129</v>
      </c>
      <c r="K62" s="49">
        <v>0.09</v>
      </c>
    </row>
    <row r="63" spans="1:11" ht="16.05" customHeight="1" x14ac:dyDescent="0.25">
      <c r="A63" s="48">
        <f t="shared" si="6"/>
        <v>44286</v>
      </c>
      <c r="B63" s="45" t="str">
        <f t="shared" si="2"/>
        <v>A63</v>
      </c>
      <c r="C63" s="46">
        <v>51</v>
      </c>
      <c r="D63" s="4">
        <f t="shared" si="3"/>
        <v>1819148.2419126425</v>
      </c>
      <c r="E63" s="4">
        <f t="shared" si="7"/>
        <v>17994.51911700346</v>
      </c>
      <c r="F63" s="4">
        <f t="shared" si="4"/>
        <v>13643.611814344818</v>
      </c>
      <c r="G63" s="4">
        <f t="shared" si="5"/>
        <v>4350.9073026586411</v>
      </c>
      <c r="H63" s="4">
        <f t="shared" si="0"/>
        <v>1814797.334609984</v>
      </c>
      <c r="I63" s="26">
        <f t="shared" si="1"/>
        <v>0.90739866730499197</v>
      </c>
      <c r="K63" s="49">
        <v>0.09</v>
      </c>
    </row>
    <row r="64" spans="1:11" ht="16.05" customHeight="1" x14ac:dyDescent="0.25">
      <c r="A64" s="48">
        <f t="shared" si="6"/>
        <v>44316</v>
      </c>
      <c r="B64" s="45" t="str">
        <f t="shared" si="2"/>
        <v>A64</v>
      </c>
      <c r="C64" s="46">
        <v>52</v>
      </c>
      <c r="D64" s="4">
        <f t="shared" si="3"/>
        <v>1814797.334609984</v>
      </c>
      <c r="E64" s="4">
        <f t="shared" si="7"/>
        <v>17994.51911700346</v>
      </c>
      <c r="F64" s="4">
        <f t="shared" si="4"/>
        <v>13610.98000957488</v>
      </c>
      <c r="G64" s="4">
        <f t="shared" si="5"/>
        <v>4383.5391074285799</v>
      </c>
      <c r="H64" s="4">
        <f t="shared" si="0"/>
        <v>1810413.7955025553</v>
      </c>
      <c r="I64" s="26">
        <f t="shared" si="1"/>
        <v>0.90520689775127772</v>
      </c>
      <c r="K64" s="49">
        <v>0.09</v>
      </c>
    </row>
    <row r="65" spans="1:11" ht="16.05" customHeight="1" x14ac:dyDescent="0.25">
      <c r="A65" s="48">
        <f t="shared" si="6"/>
        <v>44347</v>
      </c>
      <c r="B65" s="45" t="str">
        <f t="shared" si="2"/>
        <v>A65</v>
      </c>
      <c r="C65" s="46">
        <v>53</v>
      </c>
      <c r="D65" s="4">
        <f t="shared" si="3"/>
        <v>1810413.7955025553</v>
      </c>
      <c r="E65" s="4">
        <f t="shared" si="7"/>
        <v>17994.51911700346</v>
      </c>
      <c r="F65" s="4">
        <f t="shared" si="4"/>
        <v>13578.103466269165</v>
      </c>
      <c r="G65" s="4">
        <f t="shared" si="5"/>
        <v>4416.4156507342941</v>
      </c>
      <c r="H65" s="4">
        <f t="shared" si="0"/>
        <v>1805997.3798518211</v>
      </c>
      <c r="I65" s="26">
        <f t="shared" si="1"/>
        <v>0.90299868992591059</v>
      </c>
      <c r="K65" s="49">
        <v>0.09</v>
      </c>
    </row>
    <row r="66" spans="1:11" ht="16.05" customHeight="1" x14ac:dyDescent="0.25">
      <c r="A66" s="48">
        <f t="shared" si="6"/>
        <v>44377</v>
      </c>
      <c r="B66" s="45" t="str">
        <f t="shared" si="2"/>
        <v>A66</v>
      </c>
      <c r="C66" s="46">
        <v>54</v>
      </c>
      <c r="D66" s="4">
        <f t="shared" si="3"/>
        <v>1805997.3798518211</v>
      </c>
      <c r="E66" s="4">
        <f t="shared" si="7"/>
        <v>17994.51911700346</v>
      </c>
      <c r="F66" s="4">
        <f t="shared" si="4"/>
        <v>13544.980348888659</v>
      </c>
      <c r="G66" s="4">
        <f t="shared" si="5"/>
        <v>4449.5387681148004</v>
      </c>
      <c r="H66" s="4">
        <f t="shared" si="0"/>
        <v>1801547.8410837064</v>
      </c>
      <c r="I66" s="26">
        <f t="shared" si="1"/>
        <v>0.90077392054185312</v>
      </c>
      <c r="K66" s="49">
        <v>0.09</v>
      </c>
    </row>
    <row r="67" spans="1:11" ht="16.05" customHeight="1" x14ac:dyDescent="0.25">
      <c r="A67" s="48">
        <f t="shared" si="6"/>
        <v>44408</v>
      </c>
      <c r="B67" s="45" t="str">
        <f t="shared" si="2"/>
        <v>A67</v>
      </c>
      <c r="C67" s="46">
        <v>55</v>
      </c>
      <c r="D67" s="4">
        <f t="shared" si="3"/>
        <v>1801547.8410837064</v>
      </c>
      <c r="E67" s="4">
        <f t="shared" si="7"/>
        <v>17994.51911700346</v>
      </c>
      <c r="F67" s="4">
        <f t="shared" si="4"/>
        <v>13511.608808127798</v>
      </c>
      <c r="G67" s="4">
        <f t="shared" si="5"/>
        <v>4482.9103088756619</v>
      </c>
      <c r="H67" s="4">
        <f t="shared" si="0"/>
        <v>1797064.9307748307</v>
      </c>
      <c r="I67" s="26">
        <f t="shared" si="1"/>
        <v>0.89853246538741538</v>
      </c>
      <c r="K67" s="49">
        <v>0.09</v>
      </c>
    </row>
    <row r="68" spans="1:11" ht="16.05" customHeight="1" x14ac:dyDescent="0.25">
      <c r="A68" s="48">
        <f t="shared" si="6"/>
        <v>44439</v>
      </c>
      <c r="B68" s="45" t="str">
        <f t="shared" si="2"/>
        <v>A68</v>
      </c>
      <c r="C68" s="46">
        <v>56</v>
      </c>
      <c r="D68" s="4">
        <f t="shared" si="3"/>
        <v>1797064.9307748307</v>
      </c>
      <c r="E68" s="4">
        <f t="shared" si="7"/>
        <v>17994.51911700346</v>
      </c>
      <c r="F68" s="4">
        <f t="shared" si="4"/>
        <v>13477.986980811229</v>
      </c>
      <c r="G68" s="4">
        <f t="shared" si="5"/>
        <v>4516.5321361922306</v>
      </c>
      <c r="H68" s="4">
        <f t="shared" si="0"/>
        <v>1792548.3986386384</v>
      </c>
      <c r="I68" s="26">
        <f t="shared" si="1"/>
        <v>0.89627419931931918</v>
      </c>
      <c r="K68" s="49">
        <v>0.09</v>
      </c>
    </row>
    <row r="69" spans="1:11" ht="16.05" customHeight="1" x14ac:dyDescent="0.25">
      <c r="A69" s="48">
        <f t="shared" si="6"/>
        <v>44469</v>
      </c>
      <c r="B69" s="45" t="str">
        <f t="shared" si="2"/>
        <v>A69</v>
      </c>
      <c r="C69" s="46">
        <v>57</v>
      </c>
      <c r="D69" s="4">
        <f t="shared" si="3"/>
        <v>1792548.3986386384</v>
      </c>
      <c r="E69" s="4">
        <f t="shared" si="7"/>
        <v>17994.51911700346</v>
      </c>
      <c r="F69" s="4">
        <f t="shared" si="4"/>
        <v>13444.112989789786</v>
      </c>
      <c r="G69" s="4">
        <f t="shared" si="5"/>
        <v>4550.4061272136732</v>
      </c>
      <c r="H69" s="4">
        <f t="shared" si="0"/>
        <v>1787997.9925114247</v>
      </c>
      <c r="I69" s="26">
        <f t="shared" si="1"/>
        <v>0.89399899625571233</v>
      </c>
      <c r="K69" s="49">
        <v>0.09</v>
      </c>
    </row>
    <row r="70" spans="1:11" ht="16.05" customHeight="1" x14ac:dyDescent="0.25">
      <c r="A70" s="48">
        <f t="shared" si="6"/>
        <v>44500</v>
      </c>
      <c r="B70" s="45" t="str">
        <f t="shared" si="2"/>
        <v>A70</v>
      </c>
      <c r="C70" s="46">
        <v>58</v>
      </c>
      <c r="D70" s="4">
        <f t="shared" si="3"/>
        <v>1787997.9925114247</v>
      </c>
      <c r="E70" s="4">
        <f t="shared" si="7"/>
        <v>17994.51911700346</v>
      </c>
      <c r="F70" s="4">
        <f t="shared" si="4"/>
        <v>13409.984943835685</v>
      </c>
      <c r="G70" s="4">
        <f t="shared" si="5"/>
        <v>4584.5341731677745</v>
      </c>
      <c r="H70" s="4">
        <f t="shared" si="0"/>
        <v>1783413.4583382569</v>
      </c>
      <c r="I70" s="26">
        <f t="shared" si="1"/>
        <v>0.89170672916912841</v>
      </c>
      <c r="K70" s="49">
        <v>0.09</v>
      </c>
    </row>
    <row r="71" spans="1:11" ht="16.05" customHeight="1" x14ac:dyDescent="0.25">
      <c r="A71" s="48">
        <f t="shared" si="6"/>
        <v>44530</v>
      </c>
      <c r="B71" s="45" t="str">
        <f t="shared" si="2"/>
        <v>A71</v>
      </c>
      <c r="C71" s="46">
        <v>59</v>
      </c>
      <c r="D71" s="4">
        <f t="shared" si="3"/>
        <v>1783413.4583382569</v>
      </c>
      <c r="E71" s="4">
        <f t="shared" si="7"/>
        <v>17994.51911700346</v>
      </c>
      <c r="F71" s="4">
        <f t="shared" si="4"/>
        <v>13375.600937536927</v>
      </c>
      <c r="G71" s="4">
        <f t="shared" si="5"/>
        <v>4618.9181794665328</v>
      </c>
      <c r="H71" s="4">
        <f t="shared" si="0"/>
        <v>1778794.5401587903</v>
      </c>
      <c r="I71" s="26">
        <f t="shared" si="1"/>
        <v>0.88939727007939517</v>
      </c>
      <c r="K71" s="49">
        <v>0.09</v>
      </c>
    </row>
    <row r="72" spans="1:11" ht="16.05" customHeight="1" x14ac:dyDescent="0.25">
      <c r="A72" s="48">
        <f t="shared" si="6"/>
        <v>44561</v>
      </c>
      <c r="B72" s="45" t="str">
        <f t="shared" si="2"/>
        <v>A72</v>
      </c>
      <c r="C72" s="46">
        <v>60</v>
      </c>
      <c r="D72" s="4">
        <f t="shared" si="3"/>
        <v>1778794.5401587903</v>
      </c>
      <c r="E72" s="4">
        <f t="shared" si="7"/>
        <v>17994.51911700346</v>
      </c>
      <c r="F72" s="4">
        <f t="shared" si="4"/>
        <v>13340.959051190926</v>
      </c>
      <c r="G72" s="4">
        <f t="shared" si="5"/>
        <v>4653.5600658125331</v>
      </c>
      <c r="H72" s="4">
        <f t="shared" si="0"/>
        <v>1774140.9800929779</v>
      </c>
      <c r="I72" s="26">
        <f t="shared" si="1"/>
        <v>0.88707049004648897</v>
      </c>
      <c r="K72" s="49">
        <v>0.09</v>
      </c>
    </row>
    <row r="73" spans="1:11" ht="16.05" customHeight="1" x14ac:dyDescent="0.25">
      <c r="A73" s="48">
        <f t="shared" si="6"/>
        <v>44592</v>
      </c>
      <c r="B73" s="45" t="str">
        <f t="shared" si="2"/>
        <v>A73</v>
      </c>
      <c r="C73" s="46">
        <v>61</v>
      </c>
      <c r="D73" s="4">
        <f t="shared" si="3"/>
        <v>1774140.9800929779</v>
      </c>
      <c r="E73" s="4">
        <f t="shared" si="7"/>
        <v>17994.51911700346</v>
      </c>
      <c r="F73" s="4">
        <f t="shared" si="4"/>
        <v>13306.057350697332</v>
      </c>
      <c r="G73" s="4">
        <f t="shared" si="5"/>
        <v>4688.4617663061272</v>
      </c>
      <c r="H73" s="4">
        <f t="shared" si="0"/>
        <v>1769452.5183266718</v>
      </c>
      <c r="I73" s="26">
        <f t="shared" si="1"/>
        <v>0.88472625916333592</v>
      </c>
      <c r="K73" s="49">
        <v>0.09</v>
      </c>
    </row>
    <row r="74" spans="1:11" ht="16.05" customHeight="1" x14ac:dyDescent="0.25">
      <c r="A74" s="48">
        <f t="shared" si="6"/>
        <v>44620</v>
      </c>
      <c r="B74" s="45" t="str">
        <f t="shared" si="2"/>
        <v>A74</v>
      </c>
      <c r="C74" s="46">
        <v>62</v>
      </c>
      <c r="D74" s="4">
        <f t="shared" si="3"/>
        <v>1769452.5183266718</v>
      </c>
      <c r="E74" s="4">
        <f t="shared" si="7"/>
        <v>17994.51911700346</v>
      </c>
      <c r="F74" s="4">
        <f t="shared" si="4"/>
        <v>13270.893887450038</v>
      </c>
      <c r="G74" s="4">
        <f t="shared" si="5"/>
        <v>4723.6252295534214</v>
      </c>
      <c r="H74" s="4">
        <f t="shared" si="0"/>
        <v>1764728.8930971185</v>
      </c>
      <c r="I74" s="26">
        <f t="shared" si="1"/>
        <v>0.88236444654855928</v>
      </c>
      <c r="K74" s="49">
        <v>0.09</v>
      </c>
    </row>
    <row r="75" spans="1:11" ht="16.05" customHeight="1" x14ac:dyDescent="0.25">
      <c r="A75" s="48">
        <f t="shared" si="6"/>
        <v>44651</v>
      </c>
      <c r="B75" s="45" t="str">
        <f t="shared" si="2"/>
        <v>A75</v>
      </c>
      <c r="C75" s="46">
        <v>63</v>
      </c>
      <c r="D75" s="4">
        <f t="shared" si="3"/>
        <v>1764728.8930971185</v>
      </c>
      <c r="E75" s="4">
        <f t="shared" si="7"/>
        <v>17994.51911700346</v>
      </c>
      <c r="F75" s="4">
        <f t="shared" si="4"/>
        <v>13235.466698228389</v>
      </c>
      <c r="G75" s="4">
        <f t="shared" si="5"/>
        <v>4759.0524187750707</v>
      </c>
      <c r="H75" s="4">
        <f t="shared" si="0"/>
        <v>1759969.8406783433</v>
      </c>
      <c r="I75" s="26">
        <f t="shared" si="1"/>
        <v>0.87998492033917164</v>
      </c>
      <c r="K75" s="49">
        <v>0.09</v>
      </c>
    </row>
    <row r="76" spans="1:11" ht="16.05" customHeight="1" x14ac:dyDescent="0.25">
      <c r="A76" s="48">
        <f t="shared" si="6"/>
        <v>44681</v>
      </c>
      <c r="B76" s="45" t="str">
        <f t="shared" si="2"/>
        <v>A76</v>
      </c>
      <c r="C76" s="46">
        <v>64</v>
      </c>
      <c r="D76" s="4">
        <f t="shared" si="3"/>
        <v>1759969.8406783433</v>
      </c>
      <c r="E76" s="4">
        <f t="shared" si="7"/>
        <v>17994.51911700346</v>
      </c>
      <c r="F76" s="4">
        <f t="shared" si="4"/>
        <v>13199.773805087576</v>
      </c>
      <c r="G76" s="4">
        <f t="shared" si="5"/>
        <v>4794.7453119158836</v>
      </c>
      <c r="H76" s="4">
        <f t="shared" si="0"/>
        <v>1755175.0953664274</v>
      </c>
      <c r="I76" s="26">
        <f t="shared" si="1"/>
        <v>0.87758754768321368</v>
      </c>
      <c r="K76" s="49">
        <v>0.09</v>
      </c>
    </row>
    <row r="77" spans="1:11" ht="16.05" customHeight="1" x14ac:dyDescent="0.25">
      <c r="A77" s="48">
        <f t="shared" si="6"/>
        <v>44712</v>
      </c>
      <c r="B77" s="45" t="str">
        <f t="shared" si="2"/>
        <v>A77</v>
      </c>
      <c r="C77" s="46">
        <v>65</v>
      </c>
      <c r="D77" s="4">
        <f t="shared" si="3"/>
        <v>1755175.0953664274</v>
      </c>
      <c r="E77" s="4">
        <f t="shared" si="7"/>
        <v>17994.51911700346</v>
      </c>
      <c r="F77" s="4">
        <f t="shared" si="4"/>
        <v>13163.813215248205</v>
      </c>
      <c r="G77" s="4">
        <f t="shared" si="5"/>
        <v>4830.7059017552547</v>
      </c>
      <c r="H77" s="4">
        <f t="shared" ref="H77:H140" si="8">D77-G77</f>
        <v>1750344.3894646722</v>
      </c>
      <c r="I77" s="26">
        <f t="shared" ref="I77:I140" si="9">H77/$D$4</f>
        <v>0.8751721947323361</v>
      </c>
      <c r="K77" s="49">
        <v>0.09</v>
      </c>
    </row>
    <row r="78" spans="1:11" ht="16.05" customHeight="1" x14ac:dyDescent="0.25">
      <c r="A78" s="48">
        <f t="shared" ref="A78:A141" si="10">DATE(YEAR(A77),MONTH(A77)+2,1-1)</f>
        <v>44742</v>
      </c>
      <c r="B78" s="45" t="str">
        <f t="shared" ref="B78:B141" si="11">"A"&amp;ROW(A78)</f>
        <v>A78</v>
      </c>
      <c r="C78" s="46">
        <v>66</v>
      </c>
      <c r="D78" s="4">
        <f t="shared" ref="D78:D141" si="12">IF(ROUND(H77,0)&gt;0,H77,0)</f>
        <v>1750344.3894646722</v>
      </c>
      <c r="E78" s="4">
        <f t="shared" si="7"/>
        <v>17994.51911700346</v>
      </c>
      <c r="F78" s="4">
        <f t="shared" ref="F78:F141" si="13">IF($D$6+1-C78&lt;=0,0,IF($D$9="Beginning",(D78-E78)*K78/12,D78*K78/12))</f>
        <v>13127.582920985042</v>
      </c>
      <c r="G78" s="4">
        <f t="shared" ref="G78:G141" si="14">IF(ROUND($D$6+1-C78,2)&lt;=0,0,E78-F78)</f>
        <v>4866.9361960184178</v>
      </c>
      <c r="H78" s="4">
        <f t="shared" si="8"/>
        <v>1745477.4532686537</v>
      </c>
      <c r="I78" s="26">
        <f t="shared" si="9"/>
        <v>0.87273872663432683</v>
      </c>
      <c r="K78" s="49">
        <v>0.09</v>
      </c>
    </row>
    <row r="79" spans="1:11" ht="16.05" customHeight="1" x14ac:dyDescent="0.25">
      <c r="A79" s="48">
        <f t="shared" si="10"/>
        <v>44773</v>
      </c>
      <c r="B79" s="45" t="str">
        <f t="shared" si="11"/>
        <v>A79</v>
      </c>
      <c r="C79" s="46">
        <v>67</v>
      </c>
      <c r="D79" s="4">
        <f t="shared" si="12"/>
        <v>1745477.4532686537</v>
      </c>
      <c r="E79" s="4">
        <f t="shared" ref="E79:E142" si="15">IF($D$6+1-C79&lt;=0,0,IF($D$9="Beginning",PMT(K78/12,$D$6+1-C79,-(D78-E78),-PV(K78/12,1,0,$D$10),0),PMT(K79/12,$D$6+1-C79,-D79,$D$10,0)))</f>
        <v>17994.51911700346</v>
      </c>
      <c r="F79" s="4">
        <f t="shared" si="13"/>
        <v>13091.080899514904</v>
      </c>
      <c r="G79" s="4">
        <f t="shared" si="14"/>
        <v>4903.4382174885559</v>
      </c>
      <c r="H79" s="4">
        <f t="shared" si="8"/>
        <v>1740574.0150511651</v>
      </c>
      <c r="I79" s="26">
        <f t="shared" si="9"/>
        <v>0.87028700752558252</v>
      </c>
      <c r="K79" s="49">
        <v>0.09</v>
      </c>
    </row>
    <row r="80" spans="1:11" ht="16.05" customHeight="1" x14ac:dyDescent="0.25">
      <c r="A80" s="48">
        <f t="shared" si="10"/>
        <v>44804</v>
      </c>
      <c r="B80" s="45" t="str">
        <f t="shared" si="11"/>
        <v>A80</v>
      </c>
      <c r="C80" s="46">
        <v>68</v>
      </c>
      <c r="D80" s="4">
        <f t="shared" si="12"/>
        <v>1740574.0150511651</v>
      </c>
      <c r="E80" s="4">
        <f t="shared" si="15"/>
        <v>17994.51911700346</v>
      </c>
      <c r="F80" s="4">
        <f t="shared" si="13"/>
        <v>13054.305112883738</v>
      </c>
      <c r="G80" s="4">
        <f t="shared" si="14"/>
        <v>4940.2140041197217</v>
      </c>
      <c r="H80" s="4">
        <f t="shared" si="8"/>
        <v>1735633.8010470455</v>
      </c>
      <c r="I80" s="26">
        <f t="shared" si="9"/>
        <v>0.86781690052352278</v>
      </c>
      <c r="K80" s="49">
        <v>0.09</v>
      </c>
    </row>
    <row r="81" spans="1:11" ht="16.05" customHeight="1" x14ac:dyDescent="0.25">
      <c r="A81" s="48">
        <f t="shared" si="10"/>
        <v>44834</v>
      </c>
      <c r="B81" s="45" t="str">
        <f t="shared" si="11"/>
        <v>A81</v>
      </c>
      <c r="C81" s="46">
        <v>69</v>
      </c>
      <c r="D81" s="4">
        <f t="shared" si="12"/>
        <v>1735633.8010470455</v>
      </c>
      <c r="E81" s="4">
        <f t="shared" si="15"/>
        <v>17994.51911700346</v>
      </c>
      <c r="F81" s="4">
        <f t="shared" si="13"/>
        <v>13017.25350785284</v>
      </c>
      <c r="G81" s="4">
        <f t="shared" si="14"/>
        <v>4977.2656091506196</v>
      </c>
      <c r="H81" s="4">
        <f t="shared" si="8"/>
        <v>1730656.535437895</v>
      </c>
      <c r="I81" s="26">
        <f t="shared" si="9"/>
        <v>0.86532826771894744</v>
      </c>
      <c r="K81" s="49">
        <v>0.09</v>
      </c>
    </row>
    <row r="82" spans="1:11" ht="16.05" customHeight="1" x14ac:dyDescent="0.25">
      <c r="A82" s="48">
        <f t="shared" si="10"/>
        <v>44865</v>
      </c>
      <c r="B82" s="45" t="str">
        <f t="shared" si="11"/>
        <v>A82</v>
      </c>
      <c r="C82" s="46">
        <v>70</v>
      </c>
      <c r="D82" s="4">
        <f t="shared" si="12"/>
        <v>1730656.535437895</v>
      </c>
      <c r="E82" s="4">
        <f t="shared" si="15"/>
        <v>17994.51911700346</v>
      </c>
      <c r="F82" s="4">
        <f t="shared" si="13"/>
        <v>12979.924015784212</v>
      </c>
      <c r="G82" s="4">
        <f t="shared" si="14"/>
        <v>5014.5951012192472</v>
      </c>
      <c r="H82" s="4">
        <f t="shared" si="8"/>
        <v>1725641.9403366758</v>
      </c>
      <c r="I82" s="26">
        <f t="shared" si="9"/>
        <v>0.86282097016833792</v>
      </c>
      <c r="K82" s="49">
        <v>0.09</v>
      </c>
    </row>
    <row r="83" spans="1:11" ht="16.05" customHeight="1" x14ac:dyDescent="0.25">
      <c r="A83" s="48">
        <f t="shared" si="10"/>
        <v>44895</v>
      </c>
      <c r="B83" s="45" t="str">
        <f t="shared" si="11"/>
        <v>A83</v>
      </c>
      <c r="C83" s="46">
        <v>71</v>
      </c>
      <c r="D83" s="4">
        <f t="shared" si="12"/>
        <v>1725641.9403366758</v>
      </c>
      <c r="E83" s="4">
        <f t="shared" si="15"/>
        <v>17994.519117003463</v>
      </c>
      <c r="F83" s="4">
        <f t="shared" si="13"/>
        <v>12942.314552525067</v>
      </c>
      <c r="G83" s="4">
        <f t="shared" si="14"/>
        <v>5052.2045644783957</v>
      </c>
      <c r="H83" s="4">
        <f t="shared" si="8"/>
        <v>1720589.7357721974</v>
      </c>
      <c r="I83" s="26">
        <f t="shared" si="9"/>
        <v>0.86029486788609866</v>
      </c>
      <c r="K83" s="49">
        <v>0.09</v>
      </c>
    </row>
    <row r="84" spans="1:11" ht="16.05" customHeight="1" x14ac:dyDescent="0.25">
      <c r="A84" s="48">
        <f t="shared" si="10"/>
        <v>44926</v>
      </c>
      <c r="B84" s="45" t="str">
        <f t="shared" si="11"/>
        <v>A84</v>
      </c>
      <c r="C84" s="46">
        <v>72</v>
      </c>
      <c r="D84" s="4">
        <f t="shared" si="12"/>
        <v>1720589.7357721974</v>
      </c>
      <c r="E84" s="4">
        <f t="shared" si="15"/>
        <v>17994.519117003463</v>
      </c>
      <c r="F84" s="4">
        <f t="shared" si="13"/>
        <v>12904.423018291478</v>
      </c>
      <c r="G84" s="4">
        <f t="shared" si="14"/>
        <v>5090.0960987119852</v>
      </c>
      <c r="H84" s="4">
        <f t="shared" si="8"/>
        <v>1715499.6396734854</v>
      </c>
      <c r="I84" s="26">
        <f t="shared" si="9"/>
        <v>0.8577498198367427</v>
      </c>
      <c r="K84" s="49">
        <v>0.09</v>
      </c>
    </row>
    <row r="85" spans="1:11" ht="16.05" customHeight="1" x14ac:dyDescent="0.25">
      <c r="A85" s="48">
        <f t="shared" si="10"/>
        <v>44957</v>
      </c>
      <c r="B85" s="45" t="str">
        <f t="shared" si="11"/>
        <v>A85</v>
      </c>
      <c r="C85" s="46">
        <v>73</v>
      </c>
      <c r="D85" s="4">
        <f t="shared" si="12"/>
        <v>1715499.6396734854</v>
      </c>
      <c r="E85" s="4">
        <f t="shared" si="15"/>
        <v>17994.519117003463</v>
      </c>
      <c r="F85" s="4">
        <f t="shared" si="13"/>
        <v>12866.247297551141</v>
      </c>
      <c r="G85" s="4">
        <f t="shared" si="14"/>
        <v>5128.2718194523222</v>
      </c>
      <c r="H85" s="4">
        <f t="shared" si="8"/>
        <v>1710371.3678540331</v>
      </c>
      <c r="I85" s="26">
        <f t="shared" si="9"/>
        <v>0.85518568392701655</v>
      </c>
      <c r="K85" s="49">
        <v>0.09</v>
      </c>
    </row>
    <row r="86" spans="1:11" ht="16.05" customHeight="1" x14ac:dyDescent="0.25">
      <c r="A86" s="48">
        <f t="shared" si="10"/>
        <v>44985</v>
      </c>
      <c r="B86" s="45" t="str">
        <f t="shared" si="11"/>
        <v>A86</v>
      </c>
      <c r="C86" s="46">
        <v>74</v>
      </c>
      <c r="D86" s="4">
        <f t="shared" si="12"/>
        <v>1710371.3678540331</v>
      </c>
      <c r="E86" s="4">
        <f t="shared" si="15"/>
        <v>17994.519117003463</v>
      </c>
      <c r="F86" s="4">
        <f t="shared" si="13"/>
        <v>12827.785258905249</v>
      </c>
      <c r="G86" s="4">
        <f t="shared" si="14"/>
        <v>5166.7338580982141</v>
      </c>
      <c r="H86" s="4">
        <f t="shared" si="8"/>
        <v>1705204.6339959349</v>
      </c>
      <c r="I86" s="26">
        <f t="shared" si="9"/>
        <v>0.8526023169979674</v>
      </c>
      <c r="K86" s="49">
        <v>0.09</v>
      </c>
    </row>
    <row r="87" spans="1:11" ht="16.05" customHeight="1" x14ac:dyDescent="0.25">
      <c r="A87" s="48">
        <f t="shared" si="10"/>
        <v>45016</v>
      </c>
      <c r="B87" s="45" t="str">
        <f t="shared" si="11"/>
        <v>A87</v>
      </c>
      <c r="C87" s="46">
        <v>75</v>
      </c>
      <c r="D87" s="4">
        <f t="shared" si="12"/>
        <v>1705204.6339959349</v>
      </c>
      <c r="E87" s="4">
        <f t="shared" si="15"/>
        <v>17994.519117003463</v>
      </c>
      <c r="F87" s="4">
        <f t="shared" si="13"/>
        <v>12789.034754969513</v>
      </c>
      <c r="G87" s="4">
        <f t="shared" si="14"/>
        <v>5205.4843620339507</v>
      </c>
      <c r="H87" s="4">
        <f t="shared" si="8"/>
        <v>1699999.149633901</v>
      </c>
      <c r="I87" s="26">
        <f t="shared" si="9"/>
        <v>0.84999957481695043</v>
      </c>
      <c r="K87" s="49">
        <v>0.09</v>
      </c>
    </row>
    <row r="88" spans="1:11" ht="16.05" customHeight="1" x14ac:dyDescent="0.25">
      <c r="A88" s="48">
        <f t="shared" si="10"/>
        <v>45046</v>
      </c>
      <c r="B88" s="45" t="str">
        <f t="shared" si="11"/>
        <v>A88</v>
      </c>
      <c r="C88" s="46">
        <v>76</v>
      </c>
      <c r="D88" s="4">
        <f t="shared" si="12"/>
        <v>1699999.149633901</v>
      </c>
      <c r="E88" s="4">
        <f t="shared" si="15"/>
        <v>17994.519117003467</v>
      </c>
      <c r="F88" s="4">
        <f t="shared" si="13"/>
        <v>12749.993622254258</v>
      </c>
      <c r="G88" s="4">
        <f t="shared" si="14"/>
        <v>5244.5254947492085</v>
      </c>
      <c r="H88" s="4">
        <f t="shared" si="8"/>
        <v>1694754.6241391518</v>
      </c>
      <c r="I88" s="26">
        <f t="shared" si="9"/>
        <v>0.84737731206957589</v>
      </c>
      <c r="K88" s="49">
        <v>0.09</v>
      </c>
    </row>
    <row r="89" spans="1:11" ht="16.05" customHeight="1" x14ac:dyDescent="0.25">
      <c r="A89" s="48">
        <f t="shared" si="10"/>
        <v>45077</v>
      </c>
      <c r="B89" s="45" t="str">
        <f t="shared" si="11"/>
        <v>A89</v>
      </c>
      <c r="C89" s="46">
        <v>77</v>
      </c>
      <c r="D89" s="4">
        <f t="shared" si="12"/>
        <v>1694754.6241391518</v>
      </c>
      <c r="E89" s="4">
        <f t="shared" si="15"/>
        <v>17994.519117003463</v>
      </c>
      <c r="F89" s="4">
        <f t="shared" si="13"/>
        <v>12710.659681043639</v>
      </c>
      <c r="G89" s="4">
        <f t="shared" si="14"/>
        <v>5283.8594359598246</v>
      </c>
      <c r="H89" s="4">
        <f t="shared" si="8"/>
        <v>1689470.764703192</v>
      </c>
      <c r="I89" s="26">
        <f t="shared" si="9"/>
        <v>0.84473538235159606</v>
      </c>
      <c r="K89" s="49">
        <v>0.09</v>
      </c>
    </row>
    <row r="90" spans="1:11" ht="16.05" customHeight="1" x14ac:dyDescent="0.25">
      <c r="A90" s="48">
        <f t="shared" si="10"/>
        <v>45107</v>
      </c>
      <c r="B90" s="45" t="str">
        <f t="shared" si="11"/>
        <v>A90</v>
      </c>
      <c r="C90" s="46">
        <v>78</v>
      </c>
      <c r="D90" s="4">
        <f t="shared" si="12"/>
        <v>1689470.764703192</v>
      </c>
      <c r="E90" s="4">
        <f t="shared" si="15"/>
        <v>17994.519117003467</v>
      </c>
      <c r="F90" s="4">
        <f t="shared" si="13"/>
        <v>12671.03073527394</v>
      </c>
      <c r="G90" s="4">
        <f t="shared" si="14"/>
        <v>5323.4883817295267</v>
      </c>
      <c r="H90" s="4">
        <f t="shared" si="8"/>
        <v>1684147.2763214626</v>
      </c>
      <c r="I90" s="26">
        <f t="shared" si="9"/>
        <v>0.84207363816073133</v>
      </c>
      <c r="K90" s="49">
        <v>0.09</v>
      </c>
    </row>
    <row r="91" spans="1:11" ht="16.05" customHeight="1" x14ac:dyDescent="0.25">
      <c r="A91" s="48">
        <f t="shared" si="10"/>
        <v>45138</v>
      </c>
      <c r="B91" s="45" t="str">
        <f t="shared" si="11"/>
        <v>A91</v>
      </c>
      <c r="C91" s="46">
        <v>79</v>
      </c>
      <c r="D91" s="4">
        <f t="shared" si="12"/>
        <v>1684147.2763214626</v>
      </c>
      <c r="E91" s="4">
        <f t="shared" si="15"/>
        <v>17994.519117003463</v>
      </c>
      <c r="F91" s="4">
        <f t="shared" si="13"/>
        <v>12631.10457241097</v>
      </c>
      <c r="G91" s="4">
        <f t="shared" si="14"/>
        <v>5363.4145445924933</v>
      </c>
      <c r="H91" s="4">
        <f t="shared" si="8"/>
        <v>1678783.8617768702</v>
      </c>
      <c r="I91" s="26">
        <f t="shared" si="9"/>
        <v>0.83939193088843511</v>
      </c>
      <c r="K91" s="49">
        <v>0.09</v>
      </c>
    </row>
    <row r="92" spans="1:11" ht="16.05" customHeight="1" x14ac:dyDescent="0.25">
      <c r="A92" s="48">
        <f t="shared" si="10"/>
        <v>45169</v>
      </c>
      <c r="B92" s="45" t="str">
        <f t="shared" si="11"/>
        <v>A92</v>
      </c>
      <c r="C92" s="46">
        <v>80</v>
      </c>
      <c r="D92" s="4">
        <f t="shared" si="12"/>
        <v>1678783.8617768702</v>
      </c>
      <c r="E92" s="4">
        <f t="shared" si="15"/>
        <v>17994.519117003467</v>
      </c>
      <c r="F92" s="4">
        <f t="shared" si="13"/>
        <v>12590.878963326526</v>
      </c>
      <c r="G92" s="4">
        <f t="shared" si="14"/>
        <v>5403.6401536769408</v>
      </c>
      <c r="H92" s="4">
        <f t="shared" si="8"/>
        <v>1673380.2216231932</v>
      </c>
      <c r="I92" s="26">
        <f t="shared" si="9"/>
        <v>0.83669011081159661</v>
      </c>
      <c r="K92" s="49">
        <v>0.09</v>
      </c>
    </row>
    <row r="93" spans="1:11" ht="16.05" customHeight="1" x14ac:dyDescent="0.25">
      <c r="A93" s="48">
        <f t="shared" si="10"/>
        <v>45199</v>
      </c>
      <c r="B93" s="45" t="str">
        <f t="shared" si="11"/>
        <v>A93</v>
      </c>
      <c r="C93" s="46">
        <v>81</v>
      </c>
      <c r="D93" s="4">
        <f t="shared" si="12"/>
        <v>1673380.2216231932</v>
      </c>
      <c r="E93" s="4">
        <f t="shared" si="15"/>
        <v>17994.519117003467</v>
      </c>
      <c r="F93" s="4">
        <f t="shared" si="13"/>
        <v>12550.351662173949</v>
      </c>
      <c r="G93" s="4">
        <f t="shared" si="14"/>
        <v>5444.1674548295177</v>
      </c>
      <c r="H93" s="4">
        <f t="shared" si="8"/>
        <v>1667936.0541683638</v>
      </c>
      <c r="I93" s="26">
        <f t="shared" si="9"/>
        <v>0.83396802708418194</v>
      </c>
      <c r="K93" s="49">
        <v>0.09</v>
      </c>
    </row>
    <row r="94" spans="1:11" ht="16.05" customHeight="1" x14ac:dyDescent="0.25">
      <c r="A94" s="48">
        <f t="shared" si="10"/>
        <v>45230</v>
      </c>
      <c r="B94" s="45" t="str">
        <f t="shared" si="11"/>
        <v>A94</v>
      </c>
      <c r="C94" s="46">
        <v>82</v>
      </c>
      <c r="D94" s="4">
        <f t="shared" si="12"/>
        <v>1667936.0541683638</v>
      </c>
      <c r="E94" s="4">
        <f t="shared" si="15"/>
        <v>17994.519117003467</v>
      </c>
      <c r="F94" s="4">
        <f t="shared" si="13"/>
        <v>12509.520406262729</v>
      </c>
      <c r="G94" s="4">
        <f t="shared" si="14"/>
        <v>5484.9987107407378</v>
      </c>
      <c r="H94" s="4">
        <f t="shared" si="8"/>
        <v>1662451.055457623</v>
      </c>
      <c r="I94" s="26">
        <f t="shared" si="9"/>
        <v>0.83122552772881153</v>
      </c>
      <c r="K94" s="49">
        <v>0.09</v>
      </c>
    </row>
    <row r="95" spans="1:11" ht="16.05" customHeight="1" x14ac:dyDescent="0.25">
      <c r="A95" s="48">
        <f t="shared" si="10"/>
        <v>45260</v>
      </c>
      <c r="B95" s="45" t="str">
        <f t="shared" si="11"/>
        <v>A95</v>
      </c>
      <c r="C95" s="46">
        <v>83</v>
      </c>
      <c r="D95" s="4">
        <f t="shared" si="12"/>
        <v>1662451.055457623</v>
      </c>
      <c r="E95" s="4">
        <f t="shared" si="15"/>
        <v>17994.519117003463</v>
      </c>
      <c r="F95" s="4">
        <f t="shared" si="13"/>
        <v>12468.38291593217</v>
      </c>
      <c r="G95" s="4">
        <f t="shared" si="14"/>
        <v>5526.1362010712928</v>
      </c>
      <c r="H95" s="4">
        <f t="shared" si="8"/>
        <v>1656924.9192565517</v>
      </c>
      <c r="I95" s="26">
        <f t="shared" si="9"/>
        <v>0.8284624596282758</v>
      </c>
      <c r="K95" s="49">
        <v>0.09</v>
      </c>
    </row>
    <row r="96" spans="1:11" ht="16.05" customHeight="1" x14ac:dyDescent="0.25">
      <c r="A96" s="48">
        <f t="shared" si="10"/>
        <v>45291</v>
      </c>
      <c r="B96" s="45" t="str">
        <f t="shared" si="11"/>
        <v>A96</v>
      </c>
      <c r="C96" s="46">
        <v>84</v>
      </c>
      <c r="D96" s="4">
        <f t="shared" si="12"/>
        <v>1656924.9192565517</v>
      </c>
      <c r="E96" s="4">
        <f t="shared" si="15"/>
        <v>17994.519117003463</v>
      </c>
      <c r="F96" s="4">
        <f t="shared" si="13"/>
        <v>12426.936894424136</v>
      </c>
      <c r="G96" s="4">
        <f t="shared" si="14"/>
        <v>5567.5822225793272</v>
      </c>
      <c r="H96" s="4">
        <f t="shared" si="8"/>
        <v>1651357.3370339724</v>
      </c>
      <c r="I96" s="26">
        <f t="shared" si="9"/>
        <v>0.82567866851698624</v>
      </c>
      <c r="K96" s="49">
        <v>0.09</v>
      </c>
    </row>
    <row r="97" spans="1:11" ht="16.05" customHeight="1" x14ac:dyDescent="0.25">
      <c r="A97" s="48">
        <f t="shared" si="10"/>
        <v>45322</v>
      </c>
      <c r="B97" s="45" t="str">
        <f t="shared" si="11"/>
        <v>A97</v>
      </c>
      <c r="C97" s="46">
        <v>85</v>
      </c>
      <c r="D97" s="4">
        <f t="shared" si="12"/>
        <v>1651357.3370339724</v>
      </c>
      <c r="E97" s="4">
        <f t="shared" si="15"/>
        <v>17994.519117003467</v>
      </c>
      <c r="F97" s="4">
        <f t="shared" si="13"/>
        <v>12385.180027754794</v>
      </c>
      <c r="G97" s="4">
        <f t="shared" si="14"/>
        <v>5609.3390892486732</v>
      </c>
      <c r="H97" s="4">
        <f t="shared" si="8"/>
        <v>1645747.9979447238</v>
      </c>
      <c r="I97" s="26">
        <f t="shared" si="9"/>
        <v>0.82287399897236191</v>
      </c>
      <c r="K97" s="49">
        <v>0.09</v>
      </c>
    </row>
    <row r="98" spans="1:11" ht="16.05" customHeight="1" x14ac:dyDescent="0.25">
      <c r="A98" s="48">
        <f t="shared" si="10"/>
        <v>45351</v>
      </c>
      <c r="B98" s="45" t="str">
        <f t="shared" si="11"/>
        <v>A98</v>
      </c>
      <c r="C98" s="46">
        <v>86</v>
      </c>
      <c r="D98" s="4">
        <f t="shared" si="12"/>
        <v>1645747.9979447238</v>
      </c>
      <c r="E98" s="4">
        <f t="shared" si="15"/>
        <v>17994.519117003467</v>
      </c>
      <c r="F98" s="4">
        <f t="shared" si="13"/>
        <v>12343.109984585428</v>
      </c>
      <c r="G98" s="4">
        <f t="shared" si="14"/>
        <v>5651.409132418039</v>
      </c>
      <c r="H98" s="4">
        <f t="shared" si="8"/>
        <v>1640096.5888123058</v>
      </c>
      <c r="I98" s="26">
        <f t="shared" si="9"/>
        <v>0.8200482944061529</v>
      </c>
      <c r="K98" s="49">
        <v>0.09</v>
      </c>
    </row>
    <row r="99" spans="1:11" ht="16.05" customHeight="1" x14ac:dyDescent="0.25">
      <c r="A99" s="48">
        <f t="shared" si="10"/>
        <v>45382</v>
      </c>
      <c r="B99" s="45" t="str">
        <f t="shared" si="11"/>
        <v>A99</v>
      </c>
      <c r="C99" s="46">
        <v>87</v>
      </c>
      <c r="D99" s="4">
        <f t="shared" si="12"/>
        <v>1640096.5888123058</v>
      </c>
      <c r="E99" s="4">
        <f t="shared" si="15"/>
        <v>17994.519117003467</v>
      </c>
      <c r="F99" s="4">
        <f t="shared" si="13"/>
        <v>12300.724416092293</v>
      </c>
      <c r="G99" s="4">
        <f t="shared" si="14"/>
        <v>5693.794700911174</v>
      </c>
      <c r="H99" s="4">
        <f t="shared" si="8"/>
        <v>1634402.7941113946</v>
      </c>
      <c r="I99" s="26">
        <f t="shared" si="9"/>
        <v>0.81720139705569728</v>
      </c>
      <c r="K99" s="49">
        <v>0.09</v>
      </c>
    </row>
    <row r="100" spans="1:11" ht="16.05" customHeight="1" x14ac:dyDescent="0.25">
      <c r="A100" s="48">
        <f t="shared" si="10"/>
        <v>45412</v>
      </c>
      <c r="B100" s="45" t="str">
        <f t="shared" si="11"/>
        <v>A100</v>
      </c>
      <c r="C100" s="46">
        <v>88</v>
      </c>
      <c r="D100" s="4">
        <f t="shared" si="12"/>
        <v>1634402.7941113946</v>
      </c>
      <c r="E100" s="4">
        <f t="shared" si="15"/>
        <v>17994.519117003467</v>
      </c>
      <c r="F100" s="4">
        <f t="shared" si="13"/>
        <v>12258.02095583546</v>
      </c>
      <c r="G100" s="4">
        <f t="shared" si="14"/>
        <v>5736.4981611680068</v>
      </c>
      <c r="H100" s="4">
        <f t="shared" si="8"/>
        <v>1628666.2959502265</v>
      </c>
      <c r="I100" s="26">
        <f t="shared" si="9"/>
        <v>0.81433314797511325</v>
      </c>
      <c r="K100" s="49">
        <v>0.09</v>
      </c>
    </row>
    <row r="101" spans="1:11" ht="16.05" customHeight="1" x14ac:dyDescent="0.25">
      <c r="A101" s="48">
        <f t="shared" si="10"/>
        <v>45443</v>
      </c>
      <c r="B101" s="45" t="str">
        <f t="shared" si="11"/>
        <v>A101</v>
      </c>
      <c r="C101" s="46">
        <v>89</v>
      </c>
      <c r="D101" s="4">
        <f t="shared" si="12"/>
        <v>1628666.2959502265</v>
      </c>
      <c r="E101" s="4">
        <f t="shared" si="15"/>
        <v>17994.519117003467</v>
      </c>
      <c r="F101" s="4">
        <f t="shared" si="13"/>
        <v>12214.997219626697</v>
      </c>
      <c r="G101" s="4">
        <f t="shared" si="14"/>
        <v>5779.5218973767696</v>
      </c>
      <c r="H101" s="4">
        <f t="shared" si="8"/>
        <v>1622886.7740528497</v>
      </c>
      <c r="I101" s="26">
        <f t="shared" si="9"/>
        <v>0.81144338702642482</v>
      </c>
      <c r="K101" s="49">
        <v>0.09</v>
      </c>
    </row>
    <row r="102" spans="1:11" ht="16.05" customHeight="1" x14ac:dyDescent="0.25">
      <c r="A102" s="48">
        <f t="shared" si="10"/>
        <v>45473</v>
      </c>
      <c r="B102" s="45" t="str">
        <f t="shared" si="11"/>
        <v>A102</v>
      </c>
      <c r="C102" s="46">
        <v>90</v>
      </c>
      <c r="D102" s="4">
        <f t="shared" si="12"/>
        <v>1622886.7740528497</v>
      </c>
      <c r="E102" s="4">
        <f t="shared" si="15"/>
        <v>17994.519117003467</v>
      </c>
      <c r="F102" s="4">
        <f t="shared" si="13"/>
        <v>12171.650805396372</v>
      </c>
      <c r="G102" s="4">
        <f t="shared" si="14"/>
        <v>5822.8683116070952</v>
      </c>
      <c r="H102" s="4">
        <f t="shared" si="8"/>
        <v>1617063.9057412427</v>
      </c>
      <c r="I102" s="26">
        <f t="shared" si="9"/>
        <v>0.8085319528706213</v>
      </c>
      <c r="K102" s="49">
        <v>0.09</v>
      </c>
    </row>
    <row r="103" spans="1:11" ht="16.05" customHeight="1" x14ac:dyDescent="0.25">
      <c r="A103" s="48">
        <f t="shared" si="10"/>
        <v>45504</v>
      </c>
      <c r="B103" s="45" t="str">
        <f t="shared" si="11"/>
        <v>A103</v>
      </c>
      <c r="C103" s="46">
        <v>91</v>
      </c>
      <c r="D103" s="4">
        <f t="shared" si="12"/>
        <v>1617063.9057412427</v>
      </c>
      <c r="E103" s="4">
        <f t="shared" si="15"/>
        <v>17994.519117003467</v>
      </c>
      <c r="F103" s="4">
        <f t="shared" si="13"/>
        <v>12127.979293059319</v>
      </c>
      <c r="G103" s="4">
        <f t="shared" si="14"/>
        <v>5866.5398239441474</v>
      </c>
      <c r="H103" s="4">
        <f t="shared" si="8"/>
        <v>1611197.3659172985</v>
      </c>
      <c r="I103" s="26">
        <f t="shared" si="9"/>
        <v>0.80559868295864923</v>
      </c>
      <c r="K103" s="49">
        <v>0.09</v>
      </c>
    </row>
    <row r="104" spans="1:11" ht="16.05" customHeight="1" x14ac:dyDescent="0.25">
      <c r="A104" s="48">
        <f t="shared" si="10"/>
        <v>45535</v>
      </c>
      <c r="B104" s="45" t="str">
        <f t="shared" si="11"/>
        <v>A104</v>
      </c>
      <c r="C104" s="46">
        <v>92</v>
      </c>
      <c r="D104" s="4">
        <f t="shared" si="12"/>
        <v>1611197.3659172985</v>
      </c>
      <c r="E104" s="4">
        <f t="shared" si="15"/>
        <v>17994.519117003467</v>
      </c>
      <c r="F104" s="4">
        <f t="shared" si="13"/>
        <v>12083.980244379738</v>
      </c>
      <c r="G104" s="4">
        <f t="shared" si="14"/>
        <v>5910.5388726237288</v>
      </c>
      <c r="H104" s="4">
        <f t="shared" si="8"/>
        <v>1605286.8270446747</v>
      </c>
      <c r="I104" s="26">
        <f t="shared" si="9"/>
        <v>0.80264341352233737</v>
      </c>
      <c r="K104" s="49">
        <v>0.09</v>
      </c>
    </row>
    <row r="105" spans="1:11" ht="16.05" customHeight="1" x14ac:dyDescent="0.25">
      <c r="A105" s="48">
        <f t="shared" si="10"/>
        <v>45565</v>
      </c>
      <c r="B105" s="45" t="str">
        <f t="shared" si="11"/>
        <v>A105</v>
      </c>
      <c r="C105" s="46">
        <v>93</v>
      </c>
      <c r="D105" s="4">
        <f t="shared" si="12"/>
        <v>1605286.8270446747</v>
      </c>
      <c r="E105" s="4">
        <f t="shared" si="15"/>
        <v>17994.519117003467</v>
      </c>
      <c r="F105" s="4">
        <f t="shared" si="13"/>
        <v>12039.651202835061</v>
      </c>
      <c r="G105" s="4">
        <f t="shared" si="14"/>
        <v>5954.8679141684061</v>
      </c>
      <c r="H105" s="4">
        <f t="shared" si="8"/>
        <v>1599331.9591305063</v>
      </c>
      <c r="I105" s="26">
        <f t="shared" si="9"/>
        <v>0.79966597956525309</v>
      </c>
      <c r="K105" s="49">
        <v>0.09</v>
      </c>
    </row>
    <row r="106" spans="1:11" ht="16.05" customHeight="1" x14ac:dyDescent="0.25">
      <c r="A106" s="48">
        <f t="shared" si="10"/>
        <v>45596</v>
      </c>
      <c r="B106" s="45" t="str">
        <f t="shared" si="11"/>
        <v>A106</v>
      </c>
      <c r="C106" s="46">
        <v>94</v>
      </c>
      <c r="D106" s="4">
        <f t="shared" si="12"/>
        <v>1599331.9591305063</v>
      </c>
      <c r="E106" s="4">
        <f t="shared" si="15"/>
        <v>17994.519117003467</v>
      </c>
      <c r="F106" s="4">
        <f t="shared" si="13"/>
        <v>11994.989693478798</v>
      </c>
      <c r="G106" s="4">
        <f t="shared" si="14"/>
        <v>5999.5294235246693</v>
      </c>
      <c r="H106" s="4">
        <f t="shared" si="8"/>
        <v>1593332.4297069816</v>
      </c>
      <c r="I106" s="26">
        <f t="shared" si="9"/>
        <v>0.79666621485349087</v>
      </c>
      <c r="K106" s="49">
        <v>0.09</v>
      </c>
    </row>
    <row r="107" spans="1:11" ht="16.05" customHeight="1" x14ac:dyDescent="0.25">
      <c r="A107" s="48">
        <f t="shared" si="10"/>
        <v>45626</v>
      </c>
      <c r="B107" s="45" t="str">
        <f t="shared" si="11"/>
        <v>A107</v>
      </c>
      <c r="C107" s="46">
        <v>95</v>
      </c>
      <c r="D107" s="4">
        <f t="shared" si="12"/>
        <v>1593332.4297069816</v>
      </c>
      <c r="E107" s="4">
        <f t="shared" si="15"/>
        <v>17994.519117003463</v>
      </c>
      <c r="F107" s="4">
        <f t="shared" si="13"/>
        <v>11949.993222802361</v>
      </c>
      <c r="G107" s="4">
        <f t="shared" si="14"/>
        <v>6044.5258942011023</v>
      </c>
      <c r="H107" s="4">
        <f t="shared" si="8"/>
        <v>1587287.9038127805</v>
      </c>
      <c r="I107" s="26">
        <f t="shared" si="9"/>
        <v>0.79364395190639025</v>
      </c>
      <c r="K107" s="49">
        <v>0.09</v>
      </c>
    </row>
    <row r="108" spans="1:11" ht="16.05" customHeight="1" x14ac:dyDescent="0.25">
      <c r="A108" s="48">
        <f t="shared" si="10"/>
        <v>45657</v>
      </c>
      <c r="B108" s="45" t="str">
        <f t="shared" si="11"/>
        <v>A108</v>
      </c>
      <c r="C108" s="46">
        <v>96</v>
      </c>
      <c r="D108" s="4">
        <f t="shared" si="12"/>
        <v>1587287.9038127805</v>
      </c>
      <c r="E108" s="4">
        <f t="shared" si="15"/>
        <v>17994.519117003467</v>
      </c>
      <c r="F108" s="4">
        <f t="shared" si="13"/>
        <v>11904.659278595855</v>
      </c>
      <c r="G108" s="4">
        <f t="shared" si="14"/>
        <v>6089.8598384076122</v>
      </c>
      <c r="H108" s="4">
        <f t="shared" si="8"/>
        <v>1581198.0439743728</v>
      </c>
      <c r="I108" s="26">
        <f t="shared" si="9"/>
        <v>0.79059902198718635</v>
      </c>
      <c r="K108" s="49">
        <v>0.09</v>
      </c>
    </row>
    <row r="109" spans="1:11" ht="16.05" customHeight="1" x14ac:dyDescent="0.25">
      <c r="A109" s="48">
        <f t="shared" si="10"/>
        <v>45688</v>
      </c>
      <c r="B109" s="45" t="str">
        <f t="shared" si="11"/>
        <v>A109</v>
      </c>
      <c r="C109" s="46">
        <v>97</v>
      </c>
      <c r="D109" s="4">
        <f t="shared" si="12"/>
        <v>1581198.0439743728</v>
      </c>
      <c r="E109" s="4">
        <f t="shared" si="15"/>
        <v>17994.519117003467</v>
      </c>
      <c r="F109" s="4">
        <f t="shared" si="13"/>
        <v>11858.985329807796</v>
      </c>
      <c r="G109" s="4">
        <f t="shared" si="14"/>
        <v>6135.5337871956708</v>
      </c>
      <c r="H109" s="4">
        <f t="shared" si="8"/>
        <v>1575062.5101871772</v>
      </c>
      <c r="I109" s="26">
        <f t="shared" si="9"/>
        <v>0.78753125509358857</v>
      </c>
      <c r="K109" s="49">
        <v>0.09</v>
      </c>
    </row>
    <row r="110" spans="1:11" ht="16.05" customHeight="1" x14ac:dyDescent="0.25">
      <c r="A110" s="48">
        <f t="shared" si="10"/>
        <v>45716</v>
      </c>
      <c r="B110" s="45" t="str">
        <f t="shared" si="11"/>
        <v>A110</v>
      </c>
      <c r="C110" s="46">
        <v>98</v>
      </c>
      <c r="D110" s="4">
        <f t="shared" si="12"/>
        <v>1575062.5101871772</v>
      </c>
      <c r="E110" s="4">
        <f t="shared" si="15"/>
        <v>17994.519117003463</v>
      </c>
      <c r="F110" s="4">
        <f t="shared" si="13"/>
        <v>11812.968826403829</v>
      </c>
      <c r="G110" s="4">
        <f t="shared" si="14"/>
        <v>6181.5502905996345</v>
      </c>
      <c r="H110" s="4">
        <f t="shared" si="8"/>
        <v>1568880.9598965775</v>
      </c>
      <c r="I110" s="26">
        <f t="shared" si="9"/>
        <v>0.7844404799482888</v>
      </c>
      <c r="K110" s="49">
        <v>0.09</v>
      </c>
    </row>
    <row r="111" spans="1:11" ht="16.05" customHeight="1" x14ac:dyDescent="0.25">
      <c r="A111" s="48">
        <f t="shared" si="10"/>
        <v>45747</v>
      </c>
      <c r="B111" s="45" t="str">
        <f t="shared" si="11"/>
        <v>A111</v>
      </c>
      <c r="C111" s="46">
        <v>99</v>
      </c>
      <c r="D111" s="4">
        <f t="shared" si="12"/>
        <v>1568880.9598965775</v>
      </c>
      <c r="E111" s="4">
        <f t="shared" si="15"/>
        <v>17994.519117003467</v>
      </c>
      <c r="F111" s="4">
        <f t="shared" si="13"/>
        <v>11766.607199224331</v>
      </c>
      <c r="G111" s="4">
        <f t="shared" si="14"/>
        <v>6227.9119177791363</v>
      </c>
      <c r="H111" s="4">
        <f t="shared" si="8"/>
        <v>1562653.0479787984</v>
      </c>
      <c r="I111" s="26">
        <f t="shared" si="9"/>
        <v>0.78132652398939917</v>
      </c>
      <c r="K111" s="49">
        <v>0.09</v>
      </c>
    </row>
    <row r="112" spans="1:11" ht="16.05" customHeight="1" x14ac:dyDescent="0.25">
      <c r="A112" s="48">
        <f t="shared" si="10"/>
        <v>45777</v>
      </c>
      <c r="B112" s="45" t="str">
        <f t="shared" si="11"/>
        <v>A112</v>
      </c>
      <c r="C112" s="46">
        <v>100</v>
      </c>
      <c r="D112" s="4">
        <f t="shared" si="12"/>
        <v>1562653.0479787984</v>
      </c>
      <c r="E112" s="4">
        <f t="shared" si="15"/>
        <v>17994.519117003463</v>
      </c>
      <c r="F112" s="4">
        <f t="shared" si="13"/>
        <v>11719.897859840989</v>
      </c>
      <c r="G112" s="4">
        <f t="shared" si="14"/>
        <v>6274.6212571624746</v>
      </c>
      <c r="H112" s="4">
        <f t="shared" si="8"/>
        <v>1556378.426721636</v>
      </c>
      <c r="I112" s="26">
        <f t="shared" si="9"/>
        <v>0.77818921336081803</v>
      </c>
      <c r="K112" s="49">
        <v>0.09</v>
      </c>
    </row>
    <row r="113" spans="1:11" ht="16.05" customHeight="1" x14ac:dyDescent="0.25">
      <c r="A113" s="48">
        <f t="shared" si="10"/>
        <v>45808</v>
      </c>
      <c r="B113" s="45" t="str">
        <f t="shared" si="11"/>
        <v>A113</v>
      </c>
      <c r="C113" s="46">
        <v>101</v>
      </c>
      <c r="D113" s="4">
        <f t="shared" si="12"/>
        <v>1556378.426721636</v>
      </c>
      <c r="E113" s="4">
        <f t="shared" si="15"/>
        <v>17994.519117003467</v>
      </c>
      <c r="F113" s="4">
        <f t="shared" si="13"/>
        <v>11672.838200412269</v>
      </c>
      <c r="G113" s="4">
        <f t="shared" si="14"/>
        <v>6321.6809165911982</v>
      </c>
      <c r="H113" s="4">
        <f t="shared" si="8"/>
        <v>1550056.7458050447</v>
      </c>
      <c r="I113" s="26">
        <f t="shared" si="9"/>
        <v>0.77502837290252236</v>
      </c>
      <c r="K113" s="49">
        <v>0.09</v>
      </c>
    </row>
    <row r="114" spans="1:11" ht="16.05" customHeight="1" x14ac:dyDescent="0.25">
      <c r="A114" s="48">
        <f t="shared" si="10"/>
        <v>45838</v>
      </c>
      <c r="B114" s="45" t="str">
        <f t="shared" si="11"/>
        <v>A114</v>
      </c>
      <c r="C114" s="46">
        <v>102</v>
      </c>
      <c r="D114" s="4">
        <f t="shared" si="12"/>
        <v>1550056.7458050447</v>
      </c>
      <c r="E114" s="4">
        <f t="shared" si="15"/>
        <v>17994.519117003467</v>
      </c>
      <c r="F114" s="4">
        <f t="shared" si="13"/>
        <v>11625.425593537833</v>
      </c>
      <c r="G114" s="4">
        <f t="shared" si="14"/>
        <v>6369.0935234656336</v>
      </c>
      <c r="H114" s="4">
        <f t="shared" si="8"/>
        <v>1543687.6522815791</v>
      </c>
      <c r="I114" s="26">
        <f t="shared" si="9"/>
        <v>0.7718438261407895</v>
      </c>
      <c r="K114" s="49">
        <v>0.09</v>
      </c>
    </row>
    <row r="115" spans="1:11" ht="16.05" customHeight="1" x14ac:dyDescent="0.25">
      <c r="A115" s="48">
        <f t="shared" si="10"/>
        <v>45869</v>
      </c>
      <c r="B115" s="45" t="str">
        <f t="shared" si="11"/>
        <v>A115</v>
      </c>
      <c r="C115" s="46">
        <v>103</v>
      </c>
      <c r="D115" s="4">
        <f t="shared" si="12"/>
        <v>1543687.6522815791</v>
      </c>
      <c r="E115" s="4">
        <f t="shared" si="15"/>
        <v>17994.519117003463</v>
      </c>
      <c r="F115" s="4">
        <f t="shared" si="13"/>
        <v>11577.657392111842</v>
      </c>
      <c r="G115" s="4">
        <f t="shared" si="14"/>
        <v>6416.8617248916216</v>
      </c>
      <c r="H115" s="4">
        <f t="shared" si="8"/>
        <v>1537270.7905566874</v>
      </c>
      <c r="I115" s="26">
        <f t="shared" si="9"/>
        <v>0.76863539527834368</v>
      </c>
      <c r="K115" s="49">
        <v>0.09</v>
      </c>
    </row>
    <row r="116" spans="1:11" ht="16.05" customHeight="1" x14ac:dyDescent="0.25">
      <c r="A116" s="48">
        <f t="shared" si="10"/>
        <v>45900</v>
      </c>
      <c r="B116" s="45" t="str">
        <f t="shared" si="11"/>
        <v>A116</v>
      </c>
      <c r="C116" s="46">
        <v>104</v>
      </c>
      <c r="D116" s="4">
        <f t="shared" si="12"/>
        <v>1537270.7905566874</v>
      </c>
      <c r="E116" s="4">
        <f t="shared" si="15"/>
        <v>17994.519117003463</v>
      </c>
      <c r="F116" s="4">
        <f t="shared" si="13"/>
        <v>11529.530929175155</v>
      </c>
      <c r="G116" s="4">
        <f t="shared" si="14"/>
        <v>6464.9881878283086</v>
      </c>
      <c r="H116" s="4">
        <f t="shared" si="8"/>
        <v>1530805.8023688591</v>
      </c>
      <c r="I116" s="26">
        <f t="shared" si="9"/>
        <v>0.76540290118442955</v>
      </c>
      <c r="K116" s="49">
        <v>0.09</v>
      </c>
    </row>
    <row r="117" spans="1:11" ht="16.05" customHeight="1" x14ac:dyDescent="0.25">
      <c r="A117" s="48">
        <f t="shared" si="10"/>
        <v>45930</v>
      </c>
      <c r="B117" s="45" t="str">
        <f t="shared" si="11"/>
        <v>A117</v>
      </c>
      <c r="C117" s="46">
        <v>105</v>
      </c>
      <c r="D117" s="4">
        <f t="shared" si="12"/>
        <v>1530805.8023688591</v>
      </c>
      <c r="E117" s="4">
        <f t="shared" si="15"/>
        <v>17994.519117003467</v>
      </c>
      <c r="F117" s="4">
        <f t="shared" si="13"/>
        <v>11481.043517766442</v>
      </c>
      <c r="G117" s="4">
        <f t="shared" si="14"/>
        <v>6513.4755992370247</v>
      </c>
      <c r="H117" s="4">
        <f t="shared" si="8"/>
        <v>1524292.326769622</v>
      </c>
      <c r="I117" s="26">
        <f t="shared" si="9"/>
        <v>0.762146163384811</v>
      </c>
      <c r="K117" s="49">
        <v>0.09</v>
      </c>
    </row>
    <row r="118" spans="1:11" ht="16.05" customHeight="1" x14ac:dyDescent="0.25">
      <c r="A118" s="48">
        <f t="shared" si="10"/>
        <v>45961</v>
      </c>
      <c r="B118" s="45" t="str">
        <f t="shared" si="11"/>
        <v>A118</v>
      </c>
      <c r="C118" s="46">
        <v>106</v>
      </c>
      <c r="D118" s="4">
        <f t="shared" si="12"/>
        <v>1524292.326769622</v>
      </c>
      <c r="E118" s="4">
        <f t="shared" si="15"/>
        <v>17994.519117003463</v>
      </c>
      <c r="F118" s="4">
        <f t="shared" si="13"/>
        <v>11432.192450772165</v>
      </c>
      <c r="G118" s="4">
        <f t="shared" si="14"/>
        <v>6562.3266662312981</v>
      </c>
      <c r="H118" s="4">
        <f t="shared" si="8"/>
        <v>1517730.0001033908</v>
      </c>
      <c r="I118" s="26">
        <f t="shared" si="9"/>
        <v>0.75886500005169544</v>
      </c>
      <c r="K118" s="49">
        <v>0.09</v>
      </c>
    </row>
    <row r="119" spans="1:11" ht="16.05" customHeight="1" x14ac:dyDescent="0.25">
      <c r="A119" s="48">
        <f t="shared" si="10"/>
        <v>45991</v>
      </c>
      <c r="B119" s="45" t="str">
        <f t="shared" si="11"/>
        <v>A119</v>
      </c>
      <c r="C119" s="46">
        <v>107</v>
      </c>
      <c r="D119" s="4">
        <f t="shared" si="12"/>
        <v>1517730.0001033908</v>
      </c>
      <c r="E119" s="4">
        <f t="shared" si="15"/>
        <v>17994.519117003463</v>
      </c>
      <c r="F119" s="4">
        <f t="shared" si="13"/>
        <v>11382.975000775432</v>
      </c>
      <c r="G119" s="4">
        <f t="shared" si="14"/>
        <v>6611.5441162280313</v>
      </c>
      <c r="H119" s="4">
        <f t="shared" si="8"/>
        <v>1511118.4559871627</v>
      </c>
      <c r="I119" s="26">
        <f t="shared" si="9"/>
        <v>0.75555922799358133</v>
      </c>
      <c r="K119" s="49">
        <v>0.09</v>
      </c>
    </row>
    <row r="120" spans="1:11" ht="16.05" customHeight="1" x14ac:dyDescent="0.25">
      <c r="A120" s="48">
        <f t="shared" si="10"/>
        <v>46022</v>
      </c>
      <c r="B120" s="45" t="str">
        <f t="shared" si="11"/>
        <v>A120</v>
      </c>
      <c r="C120" s="46">
        <v>108</v>
      </c>
      <c r="D120" s="4">
        <f t="shared" si="12"/>
        <v>1511118.4559871627</v>
      </c>
      <c r="E120" s="4">
        <f t="shared" si="15"/>
        <v>17994.519117003463</v>
      </c>
      <c r="F120" s="4">
        <f t="shared" si="13"/>
        <v>11333.38841990372</v>
      </c>
      <c r="G120" s="4">
        <f t="shared" si="14"/>
        <v>6661.130697099743</v>
      </c>
      <c r="H120" s="4">
        <f t="shared" si="8"/>
        <v>1504457.3252900629</v>
      </c>
      <c r="I120" s="26">
        <f t="shared" si="9"/>
        <v>0.75222866264503152</v>
      </c>
      <c r="K120" s="49">
        <v>0.09</v>
      </c>
    </row>
    <row r="121" spans="1:11" ht="16.05" customHeight="1" x14ac:dyDescent="0.25">
      <c r="A121" s="48">
        <f t="shared" si="10"/>
        <v>46053</v>
      </c>
      <c r="B121" s="45" t="str">
        <f t="shared" si="11"/>
        <v>A121</v>
      </c>
      <c r="C121" s="46">
        <v>109</v>
      </c>
      <c r="D121" s="4">
        <f t="shared" si="12"/>
        <v>1504457.3252900629</v>
      </c>
      <c r="E121" s="4">
        <f t="shared" si="15"/>
        <v>17994.519117003463</v>
      </c>
      <c r="F121" s="4">
        <f t="shared" si="13"/>
        <v>11283.429939675472</v>
      </c>
      <c r="G121" s="4">
        <f t="shared" si="14"/>
        <v>6711.0891773279909</v>
      </c>
      <c r="H121" s="4">
        <f t="shared" si="8"/>
        <v>1497746.236112735</v>
      </c>
      <c r="I121" s="26">
        <f t="shared" si="9"/>
        <v>0.74887311805636747</v>
      </c>
      <c r="K121" s="49">
        <v>0.09</v>
      </c>
    </row>
    <row r="122" spans="1:11" ht="16.05" customHeight="1" x14ac:dyDescent="0.25">
      <c r="A122" s="48">
        <f t="shared" si="10"/>
        <v>46081</v>
      </c>
      <c r="B122" s="45" t="str">
        <f t="shared" si="11"/>
        <v>A122</v>
      </c>
      <c r="C122" s="46">
        <v>110</v>
      </c>
      <c r="D122" s="4">
        <f t="shared" si="12"/>
        <v>1497746.236112735</v>
      </c>
      <c r="E122" s="4">
        <f t="shared" si="15"/>
        <v>17994.519117003467</v>
      </c>
      <c r="F122" s="4">
        <f t="shared" si="13"/>
        <v>11233.096770845512</v>
      </c>
      <c r="G122" s="4">
        <f t="shared" si="14"/>
        <v>6761.422346157955</v>
      </c>
      <c r="H122" s="4">
        <f t="shared" si="8"/>
        <v>1490984.813766577</v>
      </c>
      <c r="I122" s="26">
        <f t="shared" si="9"/>
        <v>0.74549240688328855</v>
      </c>
      <c r="K122" s="49">
        <v>0.09</v>
      </c>
    </row>
    <row r="123" spans="1:11" ht="16.05" customHeight="1" x14ac:dyDescent="0.25">
      <c r="A123" s="48">
        <f t="shared" si="10"/>
        <v>46112</v>
      </c>
      <c r="B123" s="45" t="str">
        <f t="shared" si="11"/>
        <v>A123</v>
      </c>
      <c r="C123" s="46">
        <v>111</v>
      </c>
      <c r="D123" s="4">
        <f t="shared" si="12"/>
        <v>1490984.813766577</v>
      </c>
      <c r="E123" s="4">
        <f t="shared" si="15"/>
        <v>17994.519117003467</v>
      </c>
      <c r="F123" s="4">
        <f t="shared" si="13"/>
        <v>11182.386103249328</v>
      </c>
      <c r="G123" s="4">
        <f t="shared" si="14"/>
        <v>6812.133013754139</v>
      </c>
      <c r="H123" s="4">
        <f t="shared" si="8"/>
        <v>1484172.6807528229</v>
      </c>
      <c r="I123" s="26">
        <f t="shared" si="9"/>
        <v>0.74208634037641141</v>
      </c>
      <c r="K123" s="49">
        <v>0.09</v>
      </c>
    </row>
    <row r="124" spans="1:11" ht="16.05" customHeight="1" x14ac:dyDescent="0.25">
      <c r="A124" s="48">
        <f t="shared" si="10"/>
        <v>46142</v>
      </c>
      <c r="B124" s="45" t="str">
        <f t="shared" si="11"/>
        <v>A124</v>
      </c>
      <c r="C124" s="46">
        <v>112</v>
      </c>
      <c r="D124" s="4">
        <f t="shared" si="12"/>
        <v>1484172.6807528229</v>
      </c>
      <c r="E124" s="4">
        <f t="shared" si="15"/>
        <v>17994.519117003463</v>
      </c>
      <c r="F124" s="4">
        <f t="shared" si="13"/>
        <v>11131.29510564617</v>
      </c>
      <c r="G124" s="4">
        <f t="shared" si="14"/>
        <v>6863.2240113572934</v>
      </c>
      <c r="H124" s="4">
        <f t="shared" si="8"/>
        <v>1477309.4567414655</v>
      </c>
      <c r="I124" s="26">
        <f t="shared" si="9"/>
        <v>0.73865472837073276</v>
      </c>
      <c r="K124" s="49">
        <v>0.09</v>
      </c>
    </row>
    <row r="125" spans="1:11" ht="16.05" customHeight="1" x14ac:dyDescent="0.25">
      <c r="A125" s="48">
        <f t="shared" si="10"/>
        <v>46173</v>
      </c>
      <c r="B125" s="45" t="str">
        <f t="shared" si="11"/>
        <v>A125</v>
      </c>
      <c r="C125" s="46">
        <v>113</v>
      </c>
      <c r="D125" s="4">
        <f t="shared" si="12"/>
        <v>1477309.4567414655</v>
      </c>
      <c r="E125" s="4">
        <f t="shared" si="15"/>
        <v>17994.519117003463</v>
      </c>
      <c r="F125" s="4">
        <f t="shared" si="13"/>
        <v>11079.820925560991</v>
      </c>
      <c r="G125" s="4">
        <f t="shared" si="14"/>
        <v>6914.6981914424723</v>
      </c>
      <c r="H125" s="4">
        <f t="shared" si="8"/>
        <v>1470394.758550023</v>
      </c>
      <c r="I125" s="26">
        <f t="shared" si="9"/>
        <v>0.7351973792750115</v>
      </c>
      <c r="K125" s="49">
        <v>0.09</v>
      </c>
    </row>
    <row r="126" spans="1:11" ht="16.05" customHeight="1" x14ac:dyDescent="0.25">
      <c r="A126" s="48">
        <f t="shared" si="10"/>
        <v>46203</v>
      </c>
      <c r="B126" s="45" t="str">
        <f t="shared" si="11"/>
        <v>A126</v>
      </c>
      <c r="C126" s="46">
        <v>114</v>
      </c>
      <c r="D126" s="4">
        <f t="shared" si="12"/>
        <v>1470394.758550023</v>
      </c>
      <c r="E126" s="4">
        <f t="shared" si="15"/>
        <v>17994.51911700346</v>
      </c>
      <c r="F126" s="4">
        <f t="shared" si="13"/>
        <v>11027.960689125173</v>
      </c>
      <c r="G126" s="4">
        <f t="shared" si="14"/>
        <v>6966.5584278782862</v>
      </c>
      <c r="H126" s="4">
        <f t="shared" si="8"/>
        <v>1463428.2001221448</v>
      </c>
      <c r="I126" s="26">
        <f t="shared" si="9"/>
        <v>0.7317141000610724</v>
      </c>
      <c r="K126" s="49">
        <v>0.09</v>
      </c>
    </row>
    <row r="127" spans="1:11" ht="16.05" customHeight="1" x14ac:dyDescent="0.25">
      <c r="A127" s="48">
        <f t="shared" si="10"/>
        <v>46234</v>
      </c>
      <c r="B127" s="45" t="str">
        <f t="shared" si="11"/>
        <v>A127</v>
      </c>
      <c r="C127" s="46">
        <v>115</v>
      </c>
      <c r="D127" s="4">
        <f t="shared" si="12"/>
        <v>1463428.2001221448</v>
      </c>
      <c r="E127" s="4">
        <f t="shared" si="15"/>
        <v>17994.519117003463</v>
      </c>
      <c r="F127" s="4">
        <f t="shared" si="13"/>
        <v>10975.711500916084</v>
      </c>
      <c r="G127" s="4">
        <f t="shared" si="14"/>
        <v>7018.8076160873788</v>
      </c>
      <c r="H127" s="4">
        <f t="shared" si="8"/>
        <v>1456409.3925060574</v>
      </c>
      <c r="I127" s="26">
        <f t="shared" si="9"/>
        <v>0.72820469625302875</v>
      </c>
      <c r="K127" s="49">
        <v>0.09</v>
      </c>
    </row>
    <row r="128" spans="1:11" ht="16.05" customHeight="1" x14ac:dyDescent="0.25">
      <c r="A128" s="48">
        <f t="shared" si="10"/>
        <v>46265</v>
      </c>
      <c r="B128" s="45" t="str">
        <f t="shared" si="11"/>
        <v>A128</v>
      </c>
      <c r="C128" s="46">
        <v>116</v>
      </c>
      <c r="D128" s="4">
        <f t="shared" si="12"/>
        <v>1456409.3925060574</v>
      </c>
      <c r="E128" s="4">
        <f t="shared" si="15"/>
        <v>17994.519117003463</v>
      </c>
      <c r="F128" s="4">
        <f t="shared" si="13"/>
        <v>10923.070443795432</v>
      </c>
      <c r="G128" s="4">
        <f t="shared" si="14"/>
        <v>7071.4486732080313</v>
      </c>
      <c r="H128" s="4">
        <f t="shared" si="8"/>
        <v>1449337.9438328494</v>
      </c>
      <c r="I128" s="26">
        <f t="shared" si="9"/>
        <v>0.72466897191642465</v>
      </c>
      <c r="K128" s="49">
        <v>0.09</v>
      </c>
    </row>
    <row r="129" spans="1:11" ht="16.05" customHeight="1" x14ac:dyDescent="0.25">
      <c r="A129" s="48">
        <f t="shared" si="10"/>
        <v>46295</v>
      </c>
      <c r="B129" s="45" t="str">
        <f t="shared" si="11"/>
        <v>A129</v>
      </c>
      <c r="C129" s="46">
        <v>117</v>
      </c>
      <c r="D129" s="4">
        <f t="shared" si="12"/>
        <v>1449337.9438328494</v>
      </c>
      <c r="E129" s="4">
        <f t="shared" si="15"/>
        <v>17994.519117003463</v>
      </c>
      <c r="F129" s="4">
        <f t="shared" si="13"/>
        <v>10870.03457874637</v>
      </c>
      <c r="G129" s="4">
        <f t="shared" si="14"/>
        <v>7124.4845382570929</v>
      </c>
      <c r="H129" s="4">
        <f t="shared" si="8"/>
        <v>1442213.4592945923</v>
      </c>
      <c r="I129" s="26">
        <f t="shared" si="9"/>
        <v>0.72110672964729616</v>
      </c>
      <c r="K129" s="49">
        <v>0.09</v>
      </c>
    </row>
    <row r="130" spans="1:11" ht="16.05" customHeight="1" x14ac:dyDescent="0.25">
      <c r="A130" s="48">
        <f t="shared" si="10"/>
        <v>46326</v>
      </c>
      <c r="B130" s="45" t="str">
        <f t="shared" si="11"/>
        <v>A130</v>
      </c>
      <c r="C130" s="46">
        <v>118</v>
      </c>
      <c r="D130" s="4">
        <f t="shared" si="12"/>
        <v>1442213.4592945923</v>
      </c>
      <c r="E130" s="4">
        <f t="shared" si="15"/>
        <v>17994.51911700346</v>
      </c>
      <c r="F130" s="4">
        <f t="shared" si="13"/>
        <v>10816.600944709442</v>
      </c>
      <c r="G130" s="4">
        <f t="shared" si="14"/>
        <v>7177.9181722940175</v>
      </c>
      <c r="H130" s="4">
        <f t="shared" si="8"/>
        <v>1435035.5411222982</v>
      </c>
      <c r="I130" s="26">
        <f t="shared" si="9"/>
        <v>0.71751777056114907</v>
      </c>
      <c r="K130" s="49">
        <v>0.09</v>
      </c>
    </row>
    <row r="131" spans="1:11" ht="16.05" customHeight="1" x14ac:dyDescent="0.25">
      <c r="A131" s="48">
        <f t="shared" si="10"/>
        <v>46356</v>
      </c>
      <c r="B131" s="45" t="str">
        <f t="shared" si="11"/>
        <v>A131</v>
      </c>
      <c r="C131" s="46">
        <v>119</v>
      </c>
      <c r="D131" s="4">
        <f t="shared" si="12"/>
        <v>1435035.5411222982</v>
      </c>
      <c r="E131" s="4">
        <f t="shared" si="15"/>
        <v>17994.519117003463</v>
      </c>
      <c r="F131" s="4">
        <f t="shared" si="13"/>
        <v>10762.766558417237</v>
      </c>
      <c r="G131" s="4">
        <f t="shared" si="14"/>
        <v>7231.7525585862259</v>
      </c>
      <c r="H131" s="4">
        <f t="shared" si="8"/>
        <v>1427803.788563712</v>
      </c>
      <c r="I131" s="26">
        <f t="shared" si="9"/>
        <v>0.71390189428185602</v>
      </c>
      <c r="K131" s="49">
        <v>0.09</v>
      </c>
    </row>
    <row r="132" spans="1:11" ht="16.05" customHeight="1" x14ac:dyDescent="0.25">
      <c r="A132" s="48">
        <f t="shared" si="10"/>
        <v>46387</v>
      </c>
      <c r="B132" s="45" t="str">
        <f t="shared" si="11"/>
        <v>A132</v>
      </c>
      <c r="C132" s="46">
        <v>120</v>
      </c>
      <c r="D132" s="4">
        <f t="shared" si="12"/>
        <v>1427803.788563712</v>
      </c>
      <c r="E132" s="4">
        <f t="shared" si="15"/>
        <v>17994.51911700346</v>
      </c>
      <c r="F132" s="4">
        <f t="shared" si="13"/>
        <v>10708.52841422784</v>
      </c>
      <c r="G132" s="4">
        <f t="shared" si="14"/>
        <v>7285.9907027756199</v>
      </c>
      <c r="H132" s="4">
        <f t="shared" si="8"/>
        <v>1420517.7978609365</v>
      </c>
      <c r="I132" s="26">
        <f t="shared" si="9"/>
        <v>0.71025889893046823</v>
      </c>
      <c r="K132" s="49">
        <v>0.09</v>
      </c>
    </row>
    <row r="133" spans="1:11" ht="16.05" customHeight="1" x14ac:dyDescent="0.25">
      <c r="A133" s="48">
        <f t="shared" si="10"/>
        <v>46418</v>
      </c>
      <c r="B133" s="45" t="str">
        <f t="shared" si="11"/>
        <v>A133</v>
      </c>
      <c r="C133" s="46">
        <v>121</v>
      </c>
      <c r="D133" s="4">
        <f t="shared" si="12"/>
        <v>1420517.7978609365</v>
      </c>
      <c r="E133" s="4">
        <f t="shared" si="15"/>
        <v>17994.519117003463</v>
      </c>
      <c r="F133" s="4">
        <f t="shared" si="13"/>
        <v>10653.883483957025</v>
      </c>
      <c r="G133" s="4">
        <f t="shared" si="14"/>
        <v>7340.6356330464387</v>
      </c>
      <c r="H133" s="4">
        <f t="shared" si="8"/>
        <v>1413177.16222789</v>
      </c>
      <c r="I133" s="26">
        <f t="shared" si="9"/>
        <v>0.70658858111394496</v>
      </c>
      <c r="K133" s="49">
        <v>0.09</v>
      </c>
    </row>
    <row r="134" spans="1:11" ht="16.05" customHeight="1" x14ac:dyDescent="0.25">
      <c r="A134" s="48">
        <f t="shared" si="10"/>
        <v>46446</v>
      </c>
      <c r="B134" s="45" t="str">
        <f t="shared" si="11"/>
        <v>A134</v>
      </c>
      <c r="C134" s="46">
        <v>122</v>
      </c>
      <c r="D134" s="4">
        <f t="shared" si="12"/>
        <v>1413177.16222789</v>
      </c>
      <c r="E134" s="4">
        <f t="shared" si="15"/>
        <v>17994.519117003463</v>
      </c>
      <c r="F134" s="4">
        <f t="shared" si="13"/>
        <v>10598.828716709175</v>
      </c>
      <c r="G134" s="4">
        <f t="shared" si="14"/>
        <v>7395.6904002942883</v>
      </c>
      <c r="H134" s="4">
        <f t="shared" si="8"/>
        <v>1405781.4718275957</v>
      </c>
      <c r="I134" s="26">
        <f t="shared" si="9"/>
        <v>0.70289073591379791</v>
      </c>
      <c r="K134" s="49">
        <v>0.09</v>
      </c>
    </row>
    <row r="135" spans="1:11" ht="16.05" customHeight="1" x14ac:dyDescent="0.25">
      <c r="A135" s="48">
        <f t="shared" si="10"/>
        <v>46477</v>
      </c>
      <c r="B135" s="45" t="str">
        <f t="shared" si="11"/>
        <v>A135</v>
      </c>
      <c r="C135" s="46">
        <v>123</v>
      </c>
      <c r="D135" s="4">
        <f t="shared" si="12"/>
        <v>1405781.4718275957</v>
      </c>
      <c r="E135" s="4">
        <f t="shared" si="15"/>
        <v>17994.519117003463</v>
      </c>
      <c r="F135" s="4">
        <f t="shared" si="13"/>
        <v>10543.361038706968</v>
      </c>
      <c r="G135" s="4">
        <f t="shared" si="14"/>
        <v>7451.1580782964957</v>
      </c>
      <c r="H135" s="4">
        <f t="shared" si="8"/>
        <v>1398330.3137492992</v>
      </c>
      <c r="I135" s="26">
        <f t="shared" si="9"/>
        <v>0.69916515687464953</v>
      </c>
      <c r="K135" s="49">
        <v>0.09</v>
      </c>
    </row>
    <row r="136" spans="1:11" ht="16.05" customHeight="1" x14ac:dyDescent="0.25">
      <c r="A136" s="48">
        <f t="shared" si="10"/>
        <v>46507</v>
      </c>
      <c r="B136" s="45" t="str">
        <f t="shared" si="11"/>
        <v>A136</v>
      </c>
      <c r="C136" s="46">
        <v>124</v>
      </c>
      <c r="D136" s="4">
        <f t="shared" si="12"/>
        <v>1398330.3137492992</v>
      </c>
      <c r="E136" s="4">
        <f t="shared" si="15"/>
        <v>17994.519117003463</v>
      </c>
      <c r="F136" s="4">
        <f t="shared" si="13"/>
        <v>10487.477353119744</v>
      </c>
      <c r="G136" s="4">
        <f t="shared" si="14"/>
        <v>7507.0417638837189</v>
      </c>
      <c r="H136" s="4">
        <f t="shared" si="8"/>
        <v>1390823.2719854154</v>
      </c>
      <c r="I136" s="26">
        <f t="shared" si="9"/>
        <v>0.69541163599270772</v>
      </c>
      <c r="K136" s="49">
        <v>0.09</v>
      </c>
    </row>
    <row r="137" spans="1:11" ht="16.05" customHeight="1" x14ac:dyDescent="0.25">
      <c r="A137" s="48">
        <f t="shared" si="10"/>
        <v>46538</v>
      </c>
      <c r="B137" s="45" t="str">
        <f t="shared" si="11"/>
        <v>A137</v>
      </c>
      <c r="C137" s="46">
        <v>125</v>
      </c>
      <c r="D137" s="4">
        <f t="shared" si="12"/>
        <v>1390823.2719854154</v>
      </c>
      <c r="E137" s="4">
        <f t="shared" si="15"/>
        <v>17994.519117003467</v>
      </c>
      <c r="F137" s="4">
        <f t="shared" si="13"/>
        <v>10431.174539890615</v>
      </c>
      <c r="G137" s="4">
        <f t="shared" si="14"/>
        <v>7563.3445771128518</v>
      </c>
      <c r="H137" s="4">
        <f t="shared" si="8"/>
        <v>1383259.9274083024</v>
      </c>
      <c r="I137" s="26">
        <f t="shared" si="9"/>
        <v>0.6916299637041512</v>
      </c>
      <c r="K137" s="49">
        <v>0.09</v>
      </c>
    </row>
    <row r="138" spans="1:11" ht="16.05" customHeight="1" x14ac:dyDescent="0.25">
      <c r="A138" s="48">
        <f t="shared" si="10"/>
        <v>46568</v>
      </c>
      <c r="B138" s="45" t="str">
        <f t="shared" si="11"/>
        <v>A138</v>
      </c>
      <c r="C138" s="46">
        <v>126</v>
      </c>
      <c r="D138" s="4">
        <f t="shared" si="12"/>
        <v>1383259.9274083024</v>
      </c>
      <c r="E138" s="4">
        <f t="shared" si="15"/>
        <v>17994.519117003463</v>
      </c>
      <c r="F138" s="4">
        <f t="shared" si="13"/>
        <v>10374.449455562268</v>
      </c>
      <c r="G138" s="4">
        <f t="shared" si="14"/>
        <v>7620.0696614411954</v>
      </c>
      <c r="H138" s="4">
        <f t="shared" si="8"/>
        <v>1375639.8577468612</v>
      </c>
      <c r="I138" s="26">
        <f t="shared" si="9"/>
        <v>0.68781992887343057</v>
      </c>
      <c r="K138" s="49">
        <v>0.09</v>
      </c>
    </row>
    <row r="139" spans="1:11" ht="16.05" customHeight="1" x14ac:dyDescent="0.25">
      <c r="A139" s="48">
        <f t="shared" si="10"/>
        <v>46599</v>
      </c>
      <c r="B139" s="45" t="str">
        <f t="shared" si="11"/>
        <v>A139</v>
      </c>
      <c r="C139" s="46">
        <v>127</v>
      </c>
      <c r="D139" s="4">
        <f t="shared" si="12"/>
        <v>1375639.8577468612</v>
      </c>
      <c r="E139" s="4">
        <f t="shared" si="15"/>
        <v>17994.519117003456</v>
      </c>
      <c r="F139" s="4">
        <f t="shared" si="13"/>
        <v>10317.29893310146</v>
      </c>
      <c r="G139" s="4">
        <f t="shared" si="14"/>
        <v>7677.2201839019963</v>
      </c>
      <c r="H139" s="4">
        <f t="shared" si="8"/>
        <v>1367962.6375629592</v>
      </c>
      <c r="I139" s="26">
        <f t="shared" si="9"/>
        <v>0.68398131878147961</v>
      </c>
      <c r="K139" s="49">
        <v>0.09</v>
      </c>
    </row>
    <row r="140" spans="1:11" ht="16.05" customHeight="1" x14ac:dyDescent="0.25">
      <c r="A140" s="48">
        <f t="shared" si="10"/>
        <v>46630</v>
      </c>
      <c r="B140" s="45" t="str">
        <f t="shared" si="11"/>
        <v>A140</v>
      </c>
      <c r="C140" s="46">
        <v>128</v>
      </c>
      <c r="D140" s="4">
        <f t="shared" si="12"/>
        <v>1367962.6375629592</v>
      </c>
      <c r="E140" s="4">
        <f t="shared" si="15"/>
        <v>17994.51911700346</v>
      </c>
      <c r="F140" s="4">
        <f t="shared" si="13"/>
        <v>10259.719781722195</v>
      </c>
      <c r="G140" s="4">
        <f t="shared" si="14"/>
        <v>7734.7993352812646</v>
      </c>
      <c r="H140" s="4">
        <f t="shared" si="8"/>
        <v>1360227.8382276779</v>
      </c>
      <c r="I140" s="26">
        <f t="shared" si="9"/>
        <v>0.68011391911383889</v>
      </c>
      <c r="K140" s="49">
        <v>0.09</v>
      </c>
    </row>
    <row r="141" spans="1:11" ht="16.05" customHeight="1" x14ac:dyDescent="0.25">
      <c r="A141" s="48">
        <f t="shared" si="10"/>
        <v>46660</v>
      </c>
      <c r="B141" s="45" t="str">
        <f t="shared" si="11"/>
        <v>A141</v>
      </c>
      <c r="C141" s="46">
        <v>129</v>
      </c>
      <c r="D141" s="4">
        <f t="shared" si="12"/>
        <v>1360227.8382276779</v>
      </c>
      <c r="E141" s="4">
        <f t="shared" si="15"/>
        <v>17994.51911700346</v>
      </c>
      <c r="F141" s="4">
        <f t="shared" si="13"/>
        <v>10201.708786707584</v>
      </c>
      <c r="G141" s="4">
        <f t="shared" si="14"/>
        <v>7792.8103302958752</v>
      </c>
      <c r="H141" s="4">
        <f t="shared" ref="H141:H204" si="16">D141-G141</f>
        <v>1352435.0278973819</v>
      </c>
      <c r="I141" s="26">
        <f t="shared" ref="I141:I204" si="17">H141/$D$4</f>
        <v>0.67621751394869101</v>
      </c>
      <c r="K141" s="49">
        <v>0.09</v>
      </c>
    </row>
    <row r="142" spans="1:11" ht="16.05" customHeight="1" x14ac:dyDescent="0.25">
      <c r="A142" s="48">
        <f t="shared" ref="A142:A205" si="18">DATE(YEAR(A141),MONTH(A141)+2,1-1)</f>
        <v>46691</v>
      </c>
      <c r="B142" s="45" t="str">
        <f t="shared" ref="B142:B205" si="19">"A"&amp;ROW(A142)</f>
        <v>A142</v>
      </c>
      <c r="C142" s="46">
        <v>130</v>
      </c>
      <c r="D142" s="4">
        <f t="shared" ref="D142:D205" si="20">IF(ROUND(H141,0)&gt;0,H141,0)</f>
        <v>1352435.0278973819</v>
      </c>
      <c r="E142" s="4">
        <f t="shared" si="15"/>
        <v>17994.519117003456</v>
      </c>
      <c r="F142" s="4">
        <f t="shared" ref="F142:F205" si="21">IF($D$6+1-C142&lt;=0,0,IF($D$9="Beginning",(D142-E142)*K142/12,D142*K142/12))</f>
        <v>10143.262709230365</v>
      </c>
      <c r="G142" s="4">
        <f t="shared" ref="G142:G205" si="22">IF(ROUND($D$6+1-C142,2)&lt;=0,0,E142-F142)</f>
        <v>7851.2564077730913</v>
      </c>
      <c r="H142" s="4">
        <f t="shared" si="16"/>
        <v>1344583.7714896088</v>
      </c>
      <c r="I142" s="26">
        <f t="shared" si="17"/>
        <v>0.67229188574480436</v>
      </c>
      <c r="K142" s="49">
        <v>0.09</v>
      </c>
    </row>
    <row r="143" spans="1:11" ht="16.05" customHeight="1" x14ac:dyDescent="0.25">
      <c r="A143" s="48">
        <f t="shared" si="18"/>
        <v>46721</v>
      </c>
      <c r="B143" s="45" t="str">
        <f t="shared" si="19"/>
        <v>A143</v>
      </c>
      <c r="C143" s="46">
        <v>131</v>
      </c>
      <c r="D143" s="4">
        <f t="shared" si="20"/>
        <v>1344583.7714896088</v>
      </c>
      <c r="E143" s="4">
        <f t="shared" ref="E143:E206" si="23">IF($D$6+1-C143&lt;=0,0,IF($D$9="Beginning",PMT(K142/12,$D$6+1-C143,-(D142-E142),-PV(K142/12,1,0,$D$10),0),PMT(K143/12,$D$6+1-C143,-D143,$D$10,0)))</f>
        <v>17994.51911700346</v>
      </c>
      <c r="F143" s="4">
        <f t="shared" si="21"/>
        <v>10084.378286172067</v>
      </c>
      <c r="G143" s="4">
        <f t="shared" si="22"/>
        <v>7910.140830831393</v>
      </c>
      <c r="H143" s="4">
        <f t="shared" si="16"/>
        <v>1336673.6306587774</v>
      </c>
      <c r="I143" s="26">
        <f t="shared" si="17"/>
        <v>0.66833681532938871</v>
      </c>
      <c r="K143" s="49">
        <v>0.09</v>
      </c>
    </row>
    <row r="144" spans="1:11" ht="16.05" customHeight="1" x14ac:dyDescent="0.25">
      <c r="A144" s="48">
        <f t="shared" si="18"/>
        <v>46752</v>
      </c>
      <c r="B144" s="45" t="str">
        <f t="shared" si="19"/>
        <v>A144</v>
      </c>
      <c r="C144" s="46">
        <v>132</v>
      </c>
      <c r="D144" s="4">
        <f t="shared" si="20"/>
        <v>1336673.6306587774</v>
      </c>
      <c r="E144" s="4">
        <f t="shared" si="23"/>
        <v>17994.519117003456</v>
      </c>
      <c r="F144" s="4">
        <f t="shared" si="21"/>
        <v>10025.052229940831</v>
      </c>
      <c r="G144" s="4">
        <f t="shared" si="22"/>
        <v>7969.4668870626247</v>
      </c>
      <c r="H144" s="4">
        <f t="shared" si="16"/>
        <v>1328704.1637717148</v>
      </c>
      <c r="I144" s="26">
        <f t="shared" si="17"/>
        <v>0.66435208188585737</v>
      </c>
      <c r="K144" s="49">
        <v>0.09</v>
      </c>
    </row>
    <row r="145" spans="1:11" ht="16.05" customHeight="1" x14ac:dyDescent="0.25">
      <c r="A145" s="48">
        <f t="shared" si="18"/>
        <v>46783</v>
      </c>
      <c r="B145" s="45" t="str">
        <f t="shared" si="19"/>
        <v>A145</v>
      </c>
      <c r="C145" s="46">
        <v>133</v>
      </c>
      <c r="D145" s="4">
        <f t="shared" si="20"/>
        <v>1328704.1637717148</v>
      </c>
      <c r="E145" s="4">
        <f t="shared" si="23"/>
        <v>17994.51911700346</v>
      </c>
      <c r="F145" s="4">
        <f t="shared" si="21"/>
        <v>9965.2812282878604</v>
      </c>
      <c r="G145" s="4">
        <f t="shared" si="22"/>
        <v>8029.2378887155992</v>
      </c>
      <c r="H145" s="4">
        <f t="shared" si="16"/>
        <v>1320674.9258829991</v>
      </c>
      <c r="I145" s="26">
        <f t="shared" si="17"/>
        <v>0.66033746294149953</v>
      </c>
      <c r="K145" s="49">
        <v>0.09</v>
      </c>
    </row>
    <row r="146" spans="1:11" ht="16.05" customHeight="1" x14ac:dyDescent="0.25">
      <c r="A146" s="48">
        <f t="shared" si="18"/>
        <v>46812</v>
      </c>
      <c r="B146" s="45" t="str">
        <f t="shared" si="19"/>
        <v>A146</v>
      </c>
      <c r="C146" s="46">
        <v>134</v>
      </c>
      <c r="D146" s="4">
        <f t="shared" si="20"/>
        <v>1320674.9258829991</v>
      </c>
      <c r="E146" s="4">
        <f t="shared" si="23"/>
        <v>17994.519117003456</v>
      </c>
      <c r="F146" s="4">
        <f t="shared" si="21"/>
        <v>9905.0619441224935</v>
      </c>
      <c r="G146" s="4">
        <f t="shared" si="22"/>
        <v>8089.4571728809624</v>
      </c>
      <c r="H146" s="4">
        <f t="shared" si="16"/>
        <v>1312585.4687101182</v>
      </c>
      <c r="I146" s="26">
        <f t="shared" si="17"/>
        <v>0.65629273435505908</v>
      </c>
      <c r="K146" s="49">
        <v>0.09</v>
      </c>
    </row>
    <row r="147" spans="1:11" ht="16.05" customHeight="1" x14ac:dyDescent="0.25">
      <c r="A147" s="48">
        <f t="shared" si="18"/>
        <v>46843</v>
      </c>
      <c r="B147" s="45" t="str">
        <f t="shared" si="19"/>
        <v>A147</v>
      </c>
      <c r="C147" s="46">
        <v>135</v>
      </c>
      <c r="D147" s="4">
        <f t="shared" si="20"/>
        <v>1312585.4687101182</v>
      </c>
      <c r="E147" s="4">
        <f t="shared" si="23"/>
        <v>17994.519117003456</v>
      </c>
      <c r="F147" s="4">
        <f t="shared" si="21"/>
        <v>9844.3910153258857</v>
      </c>
      <c r="G147" s="4">
        <f t="shared" si="22"/>
        <v>8150.1281016775702</v>
      </c>
      <c r="H147" s="4">
        <f t="shared" si="16"/>
        <v>1304435.3406084406</v>
      </c>
      <c r="I147" s="26">
        <f t="shared" si="17"/>
        <v>0.65221767030422029</v>
      </c>
      <c r="K147" s="49">
        <v>0.09</v>
      </c>
    </row>
    <row r="148" spans="1:11" ht="16.05" customHeight="1" x14ac:dyDescent="0.25">
      <c r="A148" s="48">
        <f t="shared" si="18"/>
        <v>46873</v>
      </c>
      <c r="B148" s="45" t="str">
        <f t="shared" si="19"/>
        <v>A148</v>
      </c>
      <c r="C148" s="46">
        <v>136</v>
      </c>
      <c r="D148" s="4">
        <f t="shared" si="20"/>
        <v>1304435.3406084406</v>
      </c>
      <c r="E148" s="4">
        <f t="shared" si="23"/>
        <v>17994.51911700346</v>
      </c>
      <c r="F148" s="4">
        <f t="shared" si="21"/>
        <v>9783.2650545633041</v>
      </c>
      <c r="G148" s="4">
        <f t="shared" si="22"/>
        <v>8211.2540624401554</v>
      </c>
      <c r="H148" s="4">
        <f t="shared" si="16"/>
        <v>1296224.0865460003</v>
      </c>
      <c r="I148" s="26">
        <f t="shared" si="17"/>
        <v>0.6481120432730002</v>
      </c>
      <c r="K148" s="49">
        <v>0.09</v>
      </c>
    </row>
    <row r="149" spans="1:11" ht="16.05" customHeight="1" x14ac:dyDescent="0.25">
      <c r="A149" s="48">
        <f t="shared" si="18"/>
        <v>46904</v>
      </c>
      <c r="B149" s="45" t="str">
        <f t="shared" si="19"/>
        <v>A149</v>
      </c>
      <c r="C149" s="46">
        <v>137</v>
      </c>
      <c r="D149" s="4">
        <f t="shared" si="20"/>
        <v>1296224.0865460003</v>
      </c>
      <c r="E149" s="4">
        <f t="shared" si="23"/>
        <v>17994.519117003456</v>
      </c>
      <c r="F149" s="4">
        <f t="shared" si="21"/>
        <v>9721.6806490950021</v>
      </c>
      <c r="G149" s="4">
        <f t="shared" si="22"/>
        <v>8272.8384679084538</v>
      </c>
      <c r="H149" s="4">
        <f t="shared" si="16"/>
        <v>1287951.2480780918</v>
      </c>
      <c r="I149" s="26">
        <f t="shared" si="17"/>
        <v>0.64397562403904585</v>
      </c>
      <c r="K149" s="49">
        <v>0.09</v>
      </c>
    </row>
    <row r="150" spans="1:11" ht="16.05" customHeight="1" x14ac:dyDescent="0.25">
      <c r="A150" s="48">
        <f t="shared" si="18"/>
        <v>46934</v>
      </c>
      <c r="B150" s="45" t="str">
        <f t="shared" si="19"/>
        <v>A150</v>
      </c>
      <c r="C150" s="46">
        <v>138</v>
      </c>
      <c r="D150" s="4">
        <f t="shared" si="20"/>
        <v>1287951.2480780918</v>
      </c>
      <c r="E150" s="4">
        <f t="shared" si="23"/>
        <v>17994.519117003456</v>
      </c>
      <c r="F150" s="4">
        <f t="shared" si="21"/>
        <v>9659.6343605856873</v>
      </c>
      <c r="G150" s="4">
        <f t="shared" si="22"/>
        <v>8334.8847564177686</v>
      </c>
      <c r="H150" s="4">
        <f t="shared" si="16"/>
        <v>1279616.3633216741</v>
      </c>
      <c r="I150" s="26">
        <f t="shared" si="17"/>
        <v>0.63980818166083708</v>
      </c>
      <c r="K150" s="49">
        <v>0.09</v>
      </c>
    </row>
    <row r="151" spans="1:11" ht="16.05" customHeight="1" x14ac:dyDescent="0.25">
      <c r="A151" s="48">
        <f t="shared" si="18"/>
        <v>46965</v>
      </c>
      <c r="B151" s="45" t="str">
        <f t="shared" si="19"/>
        <v>A151</v>
      </c>
      <c r="C151" s="46">
        <v>139</v>
      </c>
      <c r="D151" s="4">
        <f t="shared" si="20"/>
        <v>1279616.3633216741</v>
      </c>
      <c r="E151" s="4">
        <f t="shared" si="23"/>
        <v>17994.519117003456</v>
      </c>
      <c r="F151" s="4">
        <f t="shared" si="21"/>
        <v>9597.122724912555</v>
      </c>
      <c r="G151" s="4">
        <f t="shared" si="22"/>
        <v>8397.3963920909009</v>
      </c>
      <c r="H151" s="4">
        <f t="shared" si="16"/>
        <v>1271218.9669295831</v>
      </c>
      <c r="I151" s="26">
        <f t="shared" si="17"/>
        <v>0.63560948346479151</v>
      </c>
      <c r="K151" s="49">
        <v>0.09</v>
      </c>
    </row>
    <row r="152" spans="1:11" ht="16.05" customHeight="1" x14ac:dyDescent="0.25">
      <c r="A152" s="48">
        <f t="shared" si="18"/>
        <v>46996</v>
      </c>
      <c r="B152" s="45" t="str">
        <f t="shared" si="19"/>
        <v>A152</v>
      </c>
      <c r="C152" s="46">
        <v>140</v>
      </c>
      <c r="D152" s="4">
        <f t="shared" si="20"/>
        <v>1271218.9669295831</v>
      </c>
      <c r="E152" s="4">
        <f t="shared" si="23"/>
        <v>17994.519117003452</v>
      </c>
      <c r="F152" s="4">
        <f t="shared" si="21"/>
        <v>9534.1422519718726</v>
      </c>
      <c r="G152" s="4">
        <f t="shared" si="22"/>
        <v>8460.3768650315797</v>
      </c>
      <c r="H152" s="4">
        <f t="shared" si="16"/>
        <v>1262758.5900645514</v>
      </c>
      <c r="I152" s="26">
        <f t="shared" si="17"/>
        <v>0.63137929503227574</v>
      </c>
      <c r="K152" s="49">
        <v>0.09</v>
      </c>
    </row>
    <row r="153" spans="1:11" ht="16.05" customHeight="1" x14ac:dyDescent="0.25">
      <c r="A153" s="48">
        <f t="shared" si="18"/>
        <v>47026</v>
      </c>
      <c r="B153" s="45" t="str">
        <f t="shared" si="19"/>
        <v>A153</v>
      </c>
      <c r="C153" s="46">
        <v>141</v>
      </c>
      <c r="D153" s="4">
        <f t="shared" si="20"/>
        <v>1262758.5900645514</v>
      </c>
      <c r="E153" s="4">
        <f t="shared" si="23"/>
        <v>17994.519117003452</v>
      </c>
      <c r="F153" s="4">
        <f t="shared" si="21"/>
        <v>9470.6894254841354</v>
      </c>
      <c r="G153" s="4">
        <f t="shared" si="22"/>
        <v>8523.8296915193168</v>
      </c>
      <c r="H153" s="4">
        <f t="shared" si="16"/>
        <v>1254234.7603730322</v>
      </c>
      <c r="I153" s="26">
        <f t="shared" si="17"/>
        <v>0.62711738018651608</v>
      </c>
      <c r="K153" s="49">
        <v>0.09</v>
      </c>
    </row>
    <row r="154" spans="1:11" ht="16.05" customHeight="1" x14ac:dyDescent="0.25">
      <c r="A154" s="48">
        <f t="shared" si="18"/>
        <v>47057</v>
      </c>
      <c r="B154" s="45" t="str">
        <f t="shared" si="19"/>
        <v>A154</v>
      </c>
      <c r="C154" s="46">
        <v>142</v>
      </c>
      <c r="D154" s="4">
        <f t="shared" si="20"/>
        <v>1254234.7603730322</v>
      </c>
      <c r="E154" s="4">
        <f t="shared" si="23"/>
        <v>17994.519117003452</v>
      </c>
      <c r="F154" s="4">
        <f t="shared" si="21"/>
        <v>9406.760702797741</v>
      </c>
      <c r="G154" s="4">
        <f t="shared" si="22"/>
        <v>8587.7584142057112</v>
      </c>
      <c r="H154" s="4">
        <f t="shared" si="16"/>
        <v>1245647.0019588266</v>
      </c>
      <c r="I154" s="26">
        <f t="shared" si="17"/>
        <v>0.6228235009794133</v>
      </c>
      <c r="K154" s="49">
        <v>0.09</v>
      </c>
    </row>
    <row r="155" spans="1:11" ht="16.05" customHeight="1" x14ac:dyDescent="0.25">
      <c r="A155" s="48">
        <f t="shared" si="18"/>
        <v>47087</v>
      </c>
      <c r="B155" s="45" t="str">
        <f t="shared" si="19"/>
        <v>A155</v>
      </c>
      <c r="C155" s="46">
        <v>143</v>
      </c>
      <c r="D155" s="4">
        <f t="shared" si="20"/>
        <v>1245647.0019588266</v>
      </c>
      <c r="E155" s="4">
        <f t="shared" si="23"/>
        <v>17994.519117003456</v>
      </c>
      <c r="F155" s="4">
        <f t="shared" si="21"/>
        <v>9342.3525146911979</v>
      </c>
      <c r="G155" s="4">
        <f t="shared" si="22"/>
        <v>8652.166602312258</v>
      </c>
      <c r="H155" s="4">
        <f t="shared" si="16"/>
        <v>1236994.8353565142</v>
      </c>
      <c r="I155" s="26">
        <f t="shared" si="17"/>
        <v>0.61849741767825706</v>
      </c>
      <c r="K155" s="49">
        <v>0.09</v>
      </c>
    </row>
    <row r="156" spans="1:11" ht="16.05" customHeight="1" x14ac:dyDescent="0.25">
      <c r="A156" s="48">
        <f t="shared" si="18"/>
        <v>47118</v>
      </c>
      <c r="B156" s="45" t="str">
        <f t="shared" si="19"/>
        <v>A156</v>
      </c>
      <c r="C156" s="46">
        <v>144</v>
      </c>
      <c r="D156" s="4">
        <f t="shared" si="20"/>
        <v>1236994.8353565142</v>
      </c>
      <c r="E156" s="4">
        <f t="shared" si="23"/>
        <v>17994.519117003452</v>
      </c>
      <c r="F156" s="4">
        <f t="shared" si="21"/>
        <v>9277.4612651738553</v>
      </c>
      <c r="G156" s="4">
        <f t="shared" si="22"/>
        <v>8717.057851829597</v>
      </c>
      <c r="H156" s="4">
        <f t="shared" si="16"/>
        <v>1228277.7775046846</v>
      </c>
      <c r="I156" s="26">
        <f t="shared" si="17"/>
        <v>0.61413888875234235</v>
      </c>
      <c r="K156" s="49">
        <v>0.09</v>
      </c>
    </row>
    <row r="157" spans="1:11" ht="16.05" customHeight="1" x14ac:dyDescent="0.25">
      <c r="A157" s="48">
        <f t="shared" si="18"/>
        <v>47149</v>
      </c>
      <c r="B157" s="45" t="str">
        <f t="shared" si="19"/>
        <v>A157</v>
      </c>
      <c r="C157" s="46">
        <v>145</v>
      </c>
      <c r="D157" s="4">
        <f t="shared" si="20"/>
        <v>1228277.7775046846</v>
      </c>
      <c r="E157" s="4">
        <f t="shared" si="23"/>
        <v>17994.519117003452</v>
      </c>
      <c r="F157" s="4">
        <f t="shared" si="21"/>
        <v>9212.0833312851337</v>
      </c>
      <c r="G157" s="4">
        <f t="shared" si="22"/>
        <v>8782.4357857183186</v>
      </c>
      <c r="H157" s="4">
        <f t="shared" si="16"/>
        <v>1219495.3417189664</v>
      </c>
      <c r="I157" s="26">
        <f t="shared" si="17"/>
        <v>0.60974767085948323</v>
      </c>
      <c r="K157" s="49">
        <v>0.09</v>
      </c>
    </row>
    <row r="158" spans="1:11" ht="16.05" customHeight="1" x14ac:dyDescent="0.25">
      <c r="A158" s="48">
        <f t="shared" si="18"/>
        <v>47177</v>
      </c>
      <c r="B158" s="45" t="str">
        <f t="shared" si="19"/>
        <v>A158</v>
      </c>
      <c r="C158" s="46">
        <v>146</v>
      </c>
      <c r="D158" s="4">
        <f t="shared" si="20"/>
        <v>1219495.3417189664</v>
      </c>
      <c r="E158" s="4">
        <f t="shared" si="23"/>
        <v>17994.519117003456</v>
      </c>
      <c r="F158" s="4">
        <f t="shared" si="21"/>
        <v>9146.2150628922482</v>
      </c>
      <c r="G158" s="4">
        <f t="shared" si="22"/>
        <v>8848.3040541112077</v>
      </c>
      <c r="H158" s="4">
        <f t="shared" si="16"/>
        <v>1210647.0376648551</v>
      </c>
      <c r="I158" s="26">
        <f t="shared" si="17"/>
        <v>0.60532351883242752</v>
      </c>
      <c r="K158" s="49">
        <v>0.09</v>
      </c>
    </row>
    <row r="159" spans="1:11" ht="16.05" customHeight="1" x14ac:dyDescent="0.25">
      <c r="A159" s="48">
        <f t="shared" si="18"/>
        <v>47208</v>
      </c>
      <c r="B159" s="45" t="str">
        <f t="shared" si="19"/>
        <v>A159</v>
      </c>
      <c r="C159" s="46">
        <v>147</v>
      </c>
      <c r="D159" s="4">
        <f t="shared" si="20"/>
        <v>1210647.0376648551</v>
      </c>
      <c r="E159" s="4">
        <f t="shared" si="23"/>
        <v>17994.519117003452</v>
      </c>
      <c r="F159" s="4">
        <f t="shared" si="21"/>
        <v>9079.8527824864123</v>
      </c>
      <c r="G159" s="4">
        <f t="shared" si="22"/>
        <v>8914.66633451704</v>
      </c>
      <c r="H159" s="4">
        <f t="shared" si="16"/>
        <v>1201732.3713303381</v>
      </c>
      <c r="I159" s="26">
        <f t="shared" si="17"/>
        <v>0.60086618566516903</v>
      </c>
      <c r="K159" s="49">
        <v>0.09</v>
      </c>
    </row>
    <row r="160" spans="1:11" ht="16.05" customHeight="1" x14ac:dyDescent="0.25">
      <c r="A160" s="48">
        <f t="shared" si="18"/>
        <v>47238</v>
      </c>
      <c r="B160" s="45" t="str">
        <f t="shared" si="19"/>
        <v>A160</v>
      </c>
      <c r="C160" s="46">
        <v>148</v>
      </c>
      <c r="D160" s="4">
        <f t="shared" si="20"/>
        <v>1201732.3713303381</v>
      </c>
      <c r="E160" s="4">
        <f t="shared" si="23"/>
        <v>17994.519117003452</v>
      </c>
      <c r="F160" s="4">
        <f t="shared" si="21"/>
        <v>9012.9927849775358</v>
      </c>
      <c r="G160" s="4">
        <f t="shared" si="22"/>
        <v>8981.5263320259164</v>
      </c>
      <c r="H160" s="4">
        <f t="shared" si="16"/>
        <v>1192750.8449983122</v>
      </c>
      <c r="I160" s="26">
        <f t="shared" si="17"/>
        <v>0.59637542249915609</v>
      </c>
      <c r="K160" s="49">
        <v>0.09</v>
      </c>
    </row>
    <row r="161" spans="1:11" ht="16.05" customHeight="1" x14ac:dyDescent="0.25">
      <c r="A161" s="48">
        <f t="shared" si="18"/>
        <v>47269</v>
      </c>
      <c r="B161" s="45" t="str">
        <f t="shared" si="19"/>
        <v>A161</v>
      </c>
      <c r="C161" s="46">
        <v>149</v>
      </c>
      <c r="D161" s="4">
        <f t="shared" si="20"/>
        <v>1192750.8449983122</v>
      </c>
      <c r="E161" s="4">
        <f t="shared" si="23"/>
        <v>17994.519117003456</v>
      </c>
      <c r="F161" s="4">
        <f t="shared" si="21"/>
        <v>8945.6313374873407</v>
      </c>
      <c r="G161" s="4">
        <f t="shared" si="22"/>
        <v>9048.8877795161152</v>
      </c>
      <c r="H161" s="4">
        <f t="shared" si="16"/>
        <v>1183701.957218796</v>
      </c>
      <c r="I161" s="26">
        <f t="shared" si="17"/>
        <v>0.59185097860939806</v>
      </c>
      <c r="K161" s="49">
        <v>0.09</v>
      </c>
    </row>
    <row r="162" spans="1:11" ht="16.05" customHeight="1" x14ac:dyDescent="0.25">
      <c r="A162" s="48">
        <f t="shared" si="18"/>
        <v>47299</v>
      </c>
      <c r="B162" s="45" t="str">
        <f t="shared" si="19"/>
        <v>A162</v>
      </c>
      <c r="C162" s="46">
        <v>150</v>
      </c>
      <c r="D162" s="4">
        <f t="shared" si="20"/>
        <v>1183701.957218796</v>
      </c>
      <c r="E162" s="4">
        <f t="shared" si="23"/>
        <v>17994.519117003452</v>
      </c>
      <c r="F162" s="4">
        <f t="shared" si="21"/>
        <v>8877.7646791409697</v>
      </c>
      <c r="G162" s="4">
        <f t="shared" si="22"/>
        <v>9116.7544378624825</v>
      </c>
      <c r="H162" s="4">
        <f t="shared" si="16"/>
        <v>1174585.2027809336</v>
      </c>
      <c r="I162" s="26">
        <f t="shared" si="17"/>
        <v>0.5872926013904668</v>
      </c>
      <c r="K162" s="49">
        <v>0.09</v>
      </c>
    </row>
    <row r="163" spans="1:11" ht="16.05" customHeight="1" x14ac:dyDescent="0.25">
      <c r="A163" s="48">
        <f t="shared" si="18"/>
        <v>47330</v>
      </c>
      <c r="B163" s="45" t="str">
        <f t="shared" si="19"/>
        <v>A163</v>
      </c>
      <c r="C163" s="46">
        <v>151</v>
      </c>
      <c r="D163" s="4">
        <f t="shared" si="20"/>
        <v>1174585.2027809336</v>
      </c>
      <c r="E163" s="4">
        <f t="shared" si="23"/>
        <v>17994.519117003452</v>
      </c>
      <c r="F163" s="4">
        <f t="shared" si="21"/>
        <v>8809.389020857001</v>
      </c>
      <c r="G163" s="4">
        <f t="shared" si="22"/>
        <v>9185.1300961464513</v>
      </c>
      <c r="H163" s="4">
        <f t="shared" si="16"/>
        <v>1165400.0726847872</v>
      </c>
      <c r="I163" s="26">
        <f t="shared" si="17"/>
        <v>0.58270003634239365</v>
      </c>
      <c r="K163" s="49">
        <v>0.09</v>
      </c>
    </row>
    <row r="164" spans="1:11" ht="16.05" customHeight="1" x14ac:dyDescent="0.25">
      <c r="A164" s="48">
        <f t="shared" si="18"/>
        <v>47361</v>
      </c>
      <c r="B164" s="45" t="str">
        <f t="shared" si="19"/>
        <v>A164</v>
      </c>
      <c r="C164" s="46">
        <v>152</v>
      </c>
      <c r="D164" s="4">
        <f t="shared" si="20"/>
        <v>1165400.0726847872</v>
      </c>
      <c r="E164" s="4">
        <f t="shared" si="23"/>
        <v>17994.519117003452</v>
      </c>
      <c r="F164" s="4">
        <f t="shared" si="21"/>
        <v>8740.5005451359048</v>
      </c>
      <c r="G164" s="4">
        <f t="shared" si="22"/>
        <v>9254.0185718675475</v>
      </c>
      <c r="H164" s="4">
        <f t="shared" si="16"/>
        <v>1156146.0541129196</v>
      </c>
      <c r="I164" s="26">
        <f t="shared" si="17"/>
        <v>0.5780730270564598</v>
      </c>
      <c r="K164" s="49">
        <v>0.09</v>
      </c>
    </row>
    <row r="165" spans="1:11" ht="16.05" customHeight="1" x14ac:dyDescent="0.25">
      <c r="A165" s="48">
        <f t="shared" si="18"/>
        <v>47391</v>
      </c>
      <c r="B165" s="45" t="str">
        <f t="shared" si="19"/>
        <v>A165</v>
      </c>
      <c r="C165" s="46">
        <v>153</v>
      </c>
      <c r="D165" s="4">
        <f t="shared" si="20"/>
        <v>1156146.0541129196</v>
      </c>
      <c r="E165" s="4">
        <f t="shared" si="23"/>
        <v>17994.519117003456</v>
      </c>
      <c r="F165" s="4">
        <f t="shared" si="21"/>
        <v>8671.0954058468978</v>
      </c>
      <c r="G165" s="4">
        <f t="shared" si="22"/>
        <v>9323.4237111565581</v>
      </c>
      <c r="H165" s="4">
        <f t="shared" si="16"/>
        <v>1146822.6304017631</v>
      </c>
      <c r="I165" s="26">
        <f t="shared" si="17"/>
        <v>0.57341131520088162</v>
      </c>
      <c r="K165" s="49">
        <v>0.09</v>
      </c>
    </row>
    <row r="166" spans="1:11" ht="16.05" customHeight="1" x14ac:dyDescent="0.25">
      <c r="A166" s="48">
        <f t="shared" si="18"/>
        <v>47422</v>
      </c>
      <c r="B166" s="45" t="str">
        <f t="shared" si="19"/>
        <v>A166</v>
      </c>
      <c r="C166" s="46">
        <v>154</v>
      </c>
      <c r="D166" s="4">
        <f t="shared" si="20"/>
        <v>1146822.6304017631</v>
      </c>
      <c r="E166" s="4">
        <f t="shared" si="23"/>
        <v>17994.519117003456</v>
      </c>
      <c r="F166" s="4">
        <f t="shared" si="21"/>
        <v>8601.169728013223</v>
      </c>
      <c r="G166" s="4">
        <f t="shared" si="22"/>
        <v>9393.3493889902329</v>
      </c>
      <c r="H166" s="4">
        <f t="shared" si="16"/>
        <v>1137429.2810127728</v>
      </c>
      <c r="I166" s="26">
        <f t="shared" si="17"/>
        <v>0.56871464050638643</v>
      </c>
      <c r="K166" s="49">
        <v>0.09</v>
      </c>
    </row>
    <row r="167" spans="1:11" ht="16.05" customHeight="1" x14ac:dyDescent="0.25">
      <c r="A167" s="48">
        <f t="shared" si="18"/>
        <v>47452</v>
      </c>
      <c r="B167" s="45" t="str">
        <f t="shared" si="19"/>
        <v>A167</v>
      </c>
      <c r="C167" s="46">
        <v>155</v>
      </c>
      <c r="D167" s="4">
        <f t="shared" si="20"/>
        <v>1137429.2810127728</v>
      </c>
      <c r="E167" s="4">
        <f t="shared" si="23"/>
        <v>17994.519117003456</v>
      </c>
      <c r="F167" s="4">
        <f t="shared" si="21"/>
        <v>8530.7196075957963</v>
      </c>
      <c r="G167" s="4">
        <f t="shared" si="22"/>
        <v>9463.7995094076596</v>
      </c>
      <c r="H167" s="4">
        <f t="shared" si="16"/>
        <v>1127965.4815033651</v>
      </c>
      <c r="I167" s="26">
        <f t="shared" si="17"/>
        <v>0.56398274075168253</v>
      </c>
      <c r="K167" s="49">
        <v>0.09</v>
      </c>
    </row>
    <row r="168" spans="1:11" ht="16.05" customHeight="1" x14ac:dyDescent="0.25">
      <c r="A168" s="48">
        <f t="shared" si="18"/>
        <v>47483</v>
      </c>
      <c r="B168" s="45" t="str">
        <f t="shared" si="19"/>
        <v>A168</v>
      </c>
      <c r="C168" s="46">
        <v>156</v>
      </c>
      <c r="D168" s="4">
        <f t="shared" si="20"/>
        <v>1127965.4815033651</v>
      </c>
      <c r="E168" s="4">
        <f t="shared" si="23"/>
        <v>17994.519117003452</v>
      </c>
      <c r="F168" s="4">
        <f t="shared" si="21"/>
        <v>8459.7411112752379</v>
      </c>
      <c r="G168" s="4">
        <f t="shared" si="22"/>
        <v>9534.7780057282143</v>
      </c>
      <c r="H168" s="4">
        <f t="shared" si="16"/>
        <v>1118430.7034976368</v>
      </c>
      <c r="I168" s="26">
        <f t="shared" si="17"/>
        <v>0.55921535174881842</v>
      </c>
      <c r="K168" s="49">
        <v>0.09</v>
      </c>
    </row>
    <row r="169" spans="1:11" ht="16.05" customHeight="1" x14ac:dyDescent="0.25">
      <c r="A169" s="48">
        <f t="shared" si="18"/>
        <v>47514</v>
      </c>
      <c r="B169" s="45" t="str">
        <f t="shared" si="19"/>
        <v>A169</v>
      </c>
      <c r="C169" s="46">
        <v>157</v>
      </c>
      <c r="D169" s="4">
        <f t="shared" si="20"/>
        <v>1118430.7034976368</v>
      </c>
      <c r="E169" s="4">
        <f t="shared" si="23"/>
        <v>17994.519117003449</v>
      </c>
      <c r="F169" s="4">
        <f t="shared" si="21"/>
        <v>8388.2302762322761</v>
      </c>
      <c r="G169" s="4">
        <f t="shared" si="22"/>
        <v>9606.2888407711725</v>
      </c>
      <c r="H169" s="4">
        <f t="shared" si="16"/>
        <v>1108824.4146568656</v>
      </c>
      <c r="I169" s="26">
        <f t="shared" si="17"/>
        <v>0.55441220732843277</v>
      </c>
      <c r="K169" s="49">
        <v>0.09</v>
      </c>
    </row>
    <row r="170" spans="1:11" ht="16.05" customHeight="1" x14ac:dyDescent="0.25">
      <c r="A170" s="48">
        <f t="shared" si="18"/>
        <v>47542</v>
      </c>
      <c r="B170" s="45" t="str">
        <f t="shared" si="19"/>
        <v>A170</v>
      </c>
      <c r="C170" s="46">
        <v>158</v>
      </c>
      <c r="D170" s="4">
        <f t="shared" si="20"/>
        <v>1108824.4146568656</v>
      </c>
      <c r="E170" s="4">
        <f t="shared" si="23"/>
        <v>17994.519117003452</v>
      </c>
      <c r="F170" s="4">
        <f t="shared" si="21"/>
        <v>8316.1831099264909</v>
      </c>
      <c r="G170" s="4">
        <f t="shared" si="22"/>
        <v>9678.3360070769613</v>
      </c>
      <c r="H170" s="4">
        <f t="shared" si="16"/>
        <v>1099146.0786497886</v>
      </c>
      <c r="I170" s="26">
        <f t="shared" si="17"/>
        <v>0.54957303932489432</v>
      </c>
      <c r="K170" s="49">
        <v>0.09</v>
      </c>
    </row>
    <row r="171" spans="1:11" ht="16.05" customHeight="1" x14ac:dyDescent="0.25">
      <c r="A171" s="48">
        <f t="shared" si="18"/>
        <v>47573</v>
      </c>
      <c r="B171" s="45" t="str">
        <f t="shared" si="19"/>
        <v>A171</v>
      </c>
      <c r="C171" s="46">
        <v>159</v>
      </c>
      <c r="D171" s="4">
        <f t="shared" si="20"/>
        <v>1099146.0786497886</v>
      </c>
      <c r="E171" s="4">
        <f t="shared" si="23"/>
        <v>17994.519117003449</v>
      </c>
      <c r="F171" s="4">
        <f t="shared" si="21"/>
        <v>8243.5955898734155</v>
      </c>
      <c r="G171" s="4">
        <f t="shared" si="22"/>
        <v>9750.9235271300331</v>
      </c>
      <c r="H171" s="4">
        <f t="shared" si="16"/>
        <v>1089395.1551226587</v>
      </c>
      <c r="I171" s="26">
        <f t="shared" si="17"/>
        <v>0.5446975775613293</v>
      </c>
      <c r="K171" s="49">
        <v>0.09</v>
      </c>
    </row>
    <row r="172" spans="1:11" ht="16.05" customHeight="1" x14ac:dyDescent="0.25">
      <c r="A172" s="48">
        <f t="shared" si="18"/>
        <v>47603</v>
      </c>
      <c r="B172" s="45" t="str">
        <f t="shared" si="19"/>
        <v>A172</v>
      </c>
      <c r="C172" s="46">
        <v>160</v>
      </c>
      <c r="D172" s="4">
        <f t="shared" si="20"/>
        <v>1089395.1551226587</v>
      </c>
      <c r="E172" s="4">
        <f t="shared" si="23"/>
        <v>17994.519117003456</v>
      </c>
      <c r="F172" s="4">
        <f t="shared" si="21"/>
        <v>8170.4636634199405</v>
      </c>
      <c r="G172" s="4">
        <f t="shared" si="22"/>
        <v>9824.0554535835145</v>
      </c>
      <c r="H172" s="4">
        <f t="shared" si="16"/>
        <v>1079571.0996690751</v>
      </c>
      <c r="I172" s="26">
        <f t="shared" si="17"/>
        <v>0.53978554983453753</v>
      </c>
      <c r="K172" s="49">
        <v>0.09</v>
      </c>
    </row>
    <row r="173" spans="1:11" ht="16.05" customHeight="1" x14ac:dyDescent="0.25">
      <c r="A173" s="48">
        <f t="shared" si="18"/>
        <v>47634</v>
      </c>
      <c r="B173" s="45" t="str">
        <f t="shared" si="19"/>
        <v>A173</v>
      </c>
      <c r="C173" s="46">
        <v>161</v>
      </c>
      <c r="D173" s="4">
        <f t="shared" si="20"/>
        <v>1079571.0996690751</v>
      </c>
      <c r="E173" s="4">
        <f t="shared" si="23"/>
        <v>17994.519117003456</v>
      </c>
      <c r="F173" s="4">
        <f t="shared" si="21"/>
        <v>8096.783247518063</v>
      </c>
      <c r="G173" s="4">
        <f t="shared" si="22"/>
        <v>9897.7358694853938</v>
      </c>
      <c r="H173" s="4">
        <f t="shared" si="16"/>
        <v>1069673.3637995897</v>
      </c>
      <c r="I173" s="26">
        <f t="shared" si="17"/>
        <v>0.53483668189979483</v>
      </c>
      <c r="K173" s="49">
        <v>0.09</v>
      </c>
    </row>
    <row r="174" spans="1:11" ht="16.05" customHeight="1" x14ac:dyDescent="0.25">
      <c r="A174" s="48">
        <f t="shared" si="18"/>
        <v>47664</v>
      </c>
      <c r="B174" s="45" t="str">
        <f t="shared" si="19"/>
        <v>A174</v>
      </c>
      <c r="C174" s="46">
        <v>162</v>
      </c>
      <c r="D174" s="4">
        <f t="shared" si="20"/>
        <v>1069673.3637995897</v>
      </c>
      <c r="E174" s="4">
        <f t="shared" si="23"/>
        <v>17994.519117003452</v>
      </c>
      <c r="F174" s="4">
        <f t="shared" si="21"/>
        <v>8022.5502284969225</v>
      </c>
      <c r="G174" s="4">
        <f t="shared" si="22"/>
        <v>9971.9688885065298</v>
      </c>
      <c r="H174" s="4">
        <f t="shared" si="16"/>
        <v>1059701.3949110832</v>
      </c>
      <c r="I174" s="26">
        <f t="shared" si="17"/>
        <v>0.52985069745554159</v>
      </c>
      <c r="K174" s="49">
        <v>0.09</v>
      </c>
    </row>
    <row r="175" spans="1:11" ht="16.05" customHeight="1" x14ac:dyDescent="0.25">
      <c r="A175" s="48">
        <f t="shared" si="18"/>
        <v>47695</v>
      </c>
      <c r="B175" s="45" t="str">
        <f t="shared" si="19"/>
        <v>A175</v>
      </c>
      <c r="C175" s="46">
        <v>163</v>
      </c>
      <c r="D175" s="4">
        <f t="shared" si="20"/>
        <v>1059701.3949110832</v>
      </c>
      <c r="E175" s="4">
        <f t="shared" si="23"/>
        <v>17994.519117003449</v>
      </c>
      <c r="F175" s="4">
        <f t="shared" si="21"/>
        <v>7947.7604618331234</v>
      </c>
      <c r="G175" s="4">
        <f t="shared" si="22"/>
        <v>10046.758655170324</v>
      </c>
      <c r="H175" s="4">
        <f t="shared" si="16"/>
        <v>1049654.6362559129</v>
      </c>
      <c r="I175" s="26">
        <f t="shared" si="17"/>
        <v>0.52482731812795647</v>
      </c>
      <c r="K175" s="49">
        <v>0.09</v>
      </c>
    </row>
    <row r="176" spans="1:11" ht="16.05" customHeight="1" x14ac:dyDescent="0.25">
      <c r="A176" s="48">
        <f t="shared" si="18"/>
        <v>47726</v>
      </c>
      <c r="B176" s="45" t="str">
        <f t="shared" si="19"/>
        <v>A176</v>
      </c>
      <c r="C176" s="46">
        <v>164</v>
      </c>
      <c r="D176" s="4">
        <f t="shared" si="20"/>
        <v>1049654.6362559129</v>
      </c>
      <c r="E176" s="4">
        <f t="shared" si="23"/>
        <v>17994.519117003452</v>
      </c>
      <c r="F176" s="4">
        <f t="shared" si="21"/>
        <v>7872.409771919346</v>
      </c>
      <c r="G176" s="4">
        <f t="shared" si="22"/>
        <v>10122.109345084107</v>
      </c>
      <c r="H176" s="4">
        <f t="shared" si="16"/>
        <v>1039532.5269108289</v>
      </c>
      <c r="I176" s="26">
        <f t="shared" si="17"/>
        <v>0.51976626345541443</v>
      </c>
      <c r="K176" s="49">
        <v>0.09</v>
      </c>
    </row>
    <row r="177" spans="1:11" ht="16.05" customHeight="1" x14ac:dyDescent="0.25">
      <c r="A177" s="48">
        <f t="shared" si="18"/>
        <v>47756</v>
      </c>
      <c r="B177" s="45" t="str">
        <f t="shared" si="19"/>
        <v>A177</v>
      </c>
      <c r="C177" s="46">
        <v>165</v>
      </c>
      <c r="D177" s="4">
        <f t="shared" si="20"/>
        <v>1039532.5269108289</v>
      </c>
      <c r="E177" s="4">
        <f t="shared" si="23"/>
        <v>17994.519117003456</v>
      </c>
      <c r="F177" s="4">
        <f t="shared" si="21"/>
        <v>7796.4939518312167</v>
      </c>
      <c r="G177" s="4">
        <f t="shared" si="22"/>
        <v>10198.025165172239</v>
      </c>
      <c r="H177" s="4">
        <f t="shared" si="16"/>
        <v>1029334.5017456566</v>
      </c>
      <c r="I177" s="26">
        <f t="shared" si="17"/>
        <v>0.51466725087282827</v>
      </c>
      <c r="K177" s="49">
        <v>0.09</v>
      </c>
    </row>
    <row r="178" spans="1:11" ht="16.05" customHeight="1" x14ac:dyDescent="0.25">
      <c r="A178" s="48">
        <f t="shared" si="18"/>
        <v>47787</v>
      </c>
      <c r="B178" s="45" t="str">
        <f t="shared" si="19"/>
        <v>A178</v>
      </c>
      <c r="C178" s="46">
        <v>166</v>
      </c>
      <c r="D178" s="4">
        <f t="shared" si="20"/>
        <v>1029334.5017456566</v>
      </c>
      <c r="E178" s="4">
        <f t="shared" si="23"/>
        <v>17994.519117003452</v>
      </c>
      <c r="F178" s="4">
        <f t="shared" si="21"/>
        <v>7720.0087630924245</v>
      </c>
      <c r="G178" s="4">
        <f t="shared" si="22"/>
        <v>10274.510353911028</v>
      </c>
      <c r="H178" s="4">
        <f t="shared" si="16"/>
        <v>1019059.9913917456</v>
      </c>
      <c r="I178" s="26">
        <f t="shared" si="17"/>
        <v>0.50952999569587276</v>
      </c>
      <c r="K178" s="49">
        <v>0.09</v>
      </c>
    </row>
    <row r="179" spans="1:11" ht="16.05" customHeight="1" x14ac:dyDescent="0.25">
      <c r="A179" s="48">
        <f t="shared" si="18"/>
        <v>47817</v>
      </c>
      <c r="B179" s="45" t="str">
        <f t="shared" si="19"/>
        <v>A179</v>
      </c>
      <c r="C179" s="46">
        <v>167</v>
      </c>
      <c r="D179" s="4">
        <f t="shared" si="20"/>
        <v>1019059.9913917456</v>
      </c>
      <c r="E179" s="4">
        <f t="shared" si="23"/>
        <v>17994.519117003456</v>
      </c>
      <c r="F179" s="4">
        <f t="shared" si="21"/>
        <v>7642.9499354380923</v>
      </c>
      <c r="G179" s="4">
        <f t="shared" si="22"/>
        <v>10351.569181565363</v>
      </c>
      <c r="H179" s="4">
        <f t="shared" si="16"/>
        <v>1008708.4222101803</v>
      </c>
      <c r="I179" s="26">
        <f t="shared" si="17"/>
        <v>0.50435421110509016</v>
      </c>
      <c r="K179" s="49">
        <v>0.09</v>
      </c>
    </row>
    <row r="180" spans="1:11" ht="16.05" customHeight="1" x14ac:dyDescent="0.25">
      <c r="A180" s="48">
        <f t="shared" si="18"/>
        <v>47848</v>
      </c>
      <c r="B180" s="45" t="str">
        <f t="shared" si="19"/>
        <v>A180</v>
      </c>
      <c r="C180" s="46">
        <v>168</v>
      </c>
      <c r="D180" s="4">
        <f t="shared" si="20"/>
        <v>1008708.4222101803</v>
      </c>
      <c r="E180" s="4">
        <f t="shared" si="23"/>
        <v>17994.519117003452</v>
      </c>
      <c r="F180" s="4">
        <f t="shared" si="21"/>
        <v>7565.3131665763513</v>
      </c>
      <c r="G180" s="4">
        <f t="shared" si="22"/>
        <v>10429.205950427102</v>
      </c>
      <c r="H180" s="4">
        <f t="shared" si="16"/>
        <v>998279.21625975322</v>
      </c>
      <c r="I180" s="26">
        <f t="shared" si="17"/>
        <v>0.49913960812987662</v>
      </c>
      <c r="K180" s="49">
        <v>0.09</v>
      </c>
    </row>
    <row r="181" spans="1:11" ht="16.05" customHeight="1" x14ac:dyDescent="0.25">
      <c r="A181" s="48">
        <f t="shared" si="18"/>
        <v>47879</v>
      </c>
      <c r="B181" s="45" t="str">
        <f t="shared" si="19"/>
        <v>A181</v>
      </c>
      <c r="C181" s="46">
        <v>169</v>
      </c>
      <c r="D181" s="4">
        <f t="shared" si="20"/>
        <v>998279.21625975322</v>
      </c>
      <c r="E181" s="4">
        <f t="shared" si="23"/>
        <v>17994.519117003456</v>
      </c>
      <c r="F181" s="4">
        <f t="shared" si="21"/>
        <v>7487.0941219481492</v>
      </c>
      <c r="G181" s="4">
        <f t="shared" si="22"/>
        <v>10507.424995055306</v>
      </c>
      <c r="H181" s="4">
        <f t="shared" si="16"/>
        <v>987771.79126469791</v>
      </c>
      <c r="I181" s="26">
        <f t="shared" si="17"/>
        <v>0.49388589563234897</v>
      </c>
      <c r="K181" s="49">
        <v>0.09</v>
      </c>
    </row>
    <row r="182" spans="1:11" ht="16.05" customHeight="1" x14ac:dyDescent="0.25">
      <c r="A182" s="48">
        <f t="shared" si="18"/>
        <v>47907</v>
      </c>
      <c r="B182" s="45" t="str">
        <f t="shared" si="19"/>
        <v>A182</v>
      </c>
      <c r="C182" s="46">
        <v>170</v>
      </c>
      <c r="D182" s="4">
        <f t="shared" si="20"/>
        <v>987771.79126469791</v>
      </c>
      <c r="E182" s="4">
        <f t="shared" si="23"/>
        <v>17994.519117003456</v>
      </c>
      <c r="F182" s="4">
        <f t="shared" si="21"/>
        <v>7408.2884344852346</v>
      </c>
      <c r="G182" s="4">
        <f t="shared" si="22"/>
        <v>10586.23068251822</v>
      </c>
      <c r="H182" s="4">
        <f t="shared" si="16"/>
        <v>977185.56058217969</v>
      </c>
      <c r="I182" s="26">
        <f t="shared" si="17"/>
        <v>0.48859278029108982</v>
      </c>
      <c r="K182" s="49">
        <v>0.09</v>
      </c>
    </row>
    <row r="183" spans="1:11" ht="16.05" customHeight="1" x14ac:dyDescent="0.25">
      <c r="A183" s="48">
        <f t="shared" si="18"/>
        <v>47938</v>
      </c>
      <c r="B183" s="45" t="str">
        <f t="shared" si="19"/>
        <v>A183</v>
      </c>
      <c r="C183" s="46">
        <v>171</v>
      </c>
      <c r="D183" s="4">
        <f t="shared" si="20"/>
        <v>977185.56058217969</v>
      </c>
      <c r="E183" s="4">
        <f t="shared" si="23"/>
        <v>17994.519117003452</v>
      </c>
      <c r="F183" s="4">
        <f t="shared" si="21"/>
        <v>7328.8917043663469</v>
      </c>
      <c r="G183" s="4">
        <f t="shared" si="22"/>
        <v>10665.627412637106</v>
      </c>
      <c r="H183" s="4">
        <f t="shared" si="16"/>
        <v>966519.93316954258</v>
      </c>
      <c r="I183" s="26">
        <f t="shared" si="17"/>
        <v>0.48325996658477127</v>
      </c>
      <c r="K183" s="49">
        <v>0.09</v>
      </c>
    </row>
    <row r="184" spans="1:11" ht="16.05" customHeight="1" x14ac:dyDescent="0.25">
      <c r="A184" s="48">
        <f t="shared" si="18"/>
        <v>47968</v>
      </c>
      <c r="B184" s="45" t="str">
        <f t="shared" si="19"/>
        <v>A184</v>
      </c>
      <c r="C184" s="46">
        <v>172</v>
      </c>
      <c r="D184" s="4">
        <f t="shared" si="20"/>
        <v>966519.93316954258</v>
      </c>
      <c r="E184" s="4">
        <f t="shared" si="23"/>
        <v>17994.519117003456</v>
      </c>
      <c r="F184" s="4">
        <f t="shared" si="21"/>
        <v>7248.8994987715696</v>
      </c>
      <c r="G184" s="4">
        <f t="shared" si="22"/>
        <v>10745.619618231885</v>
      </c>
      <c r="H184" s="4">
        <f t="shared" si="16"/>
        <v>955774.31355131068</v>
      </c>
      <c r="I184" s="26">
        <f t="shared" si="17"/>
        <v>0.47788715677565535</v>
      </c>
      <c r="K184" s="49">
        <v>0.09</v>
      </c>
    </row>
    <row r="185" spans="1:11" ht="16.05" customHeight="1" x14ac:dyDescent="0.25">
      <c r="A185" s="48">
        <f t="shared" si="18"/>
        <v>47999</v>
      </c>
      <c r="B185" s="45" t="str">
        <f t="shared" si="19"/>
        <v>A185</v>
      </c>
      <c r="C185" s="46">
        <v>173</v>
      </c>
      <c r="D185" s="4">
        <f t="shared" si="20"/>
        <v>955774.31355131068</v>
      </c>
      <c r="E185" s="4">
        <f t="shared" si="23"/>
        <v>17994.519117003452</v>
      </c>
      <c r="F185" s="4">
        <f t="shared" si="21"/>
        <v>7168.3073516348304</v>
      </c>
      <c r="G185" s="4">
        <f t="shared" si="22"/>
        <v>10826.211765368622</v>
      </c>
      <c r="H185" s="4">
        <f t="shared" si="16"/>
        <v>944948.1017859421</v>
      </c>
      <c r="I185" s="26">
        <f t="shared" si="17"/>
        <v>0.47247405089297106</v>
      </c>
      <c r="K185" s="49">
        <v>0.09</v>
      </c>
    </row>
    <row r="186" spans="1:11" ht="16.05" customHeight="1" x14ac:dyDescent="0.25">
      <c r="A186" s="48">
        <f t="shared" si="18"/>
        <v>48029</v>
      </c>
      <c r="B186" s="45" t="str">
        <f t="shared" si="19"/>
        <v>A186</v>
      </c>
      <c r="C186" s="46">
        <v>174</v>
      </c>
      <c r="D186" s="4">
        <f t="shared" si="20"/>
        <v>944948.1017859421</v>
      </c>
      <c r="E186" s="4">
        <f t="shared" si="23"/>
        <v>17994.519117003456</v>
      </c>
      <c r="F186" s="4">
        <f t="shared" si="21"/>
        <v>7087.1107633945658</v>
      </c>
      <c r="G186" s="4">
        <f t="shared" si="22"/>
        <v>10907.408353608891</v>
      </c>
      <c r="H186" s="4">
        <f t="shared" si="16"/>
        <v>934040.69343233318</v>
      </c>
      <c r="I186" s="26">
        <f t="shared" si="17"/>
        <v>0.4670203467161666</v>
      </c>
      <c r="K186" s="49">
        <v>0.09</v>
      </c>
    </row>
    <row r="187" spans="1:11" ht="16.05" customHeight="1" x14ac:dyDescent="0.25">
      <c r="A187" s="48">
        <f t="shared" si="18"/>
        <v>48060</v>
      </c>
      <c r="B187" s="45" t="str">
        <f t="shared" si="19"/>
        <v>A187</v>
      </c>
      <c r="C187" s="46">
        <v>175</v>
      </c>
      <c r="D187" s="4">
        <f t="shared" si="20"/>
        <v>934040.69343233318</v>
      </c>
      <c r="E187" s="4">
        <f t="shared" si="23"/>
        <v>17994.519117003456</v>
      </c>
      <c r="F187" s="4">
        <f t="shared" si="21"/>
        <v>7005.3052007424985</v>
      </c>
      <c r="G187" s="4">
        <f t="shared" si="22"/>
        <v>10989.213916260956</v>
      </c>
      <c r="H187" s="4">
        <f t="shared" si="16"/>
        <v>923051.4795160722</v>
      </c>
      <c r="I187" s="26">
        <f t="shared" si="17"/>
        <v>0.46152573975803612</v>
      </c>
      <c r="K187" s="49">
        <v>0.09</v>
      </c>
    </row>
    <row r="188" spans="1:11" ht="16.05" customHeight="1" x14ac:dyDescent="0.25">
      <c r="A188" s="48">
        <f t="shared" si="18"/>
        <v>48091</v>
      </c>
      <c r="B188" s="45" t="str">
        <f t="shared" si="19"/>
        <v>A188</v>
      </c>
      <c r="C188" s="46">
        <v>176</v>
      </c>
      <c r="D188" s="4">
        <f t="shared" si="20"/>
        <v>923051.4795160722</v>
      </c>
      <c r="E188" s="4">
        <f t="shared" si="23"/>
        <v>17994.519117003456</v>
      </c>
      <c r="F188" s="4">
        <f t="shared" si="21"/>
        <v>6922.8860963705411</v>
      </c>
      <c r="G188" s="4">
        <f t="shared" si="22"/>
        <v>11071.633020632915</v>
      </c>
      <c r="H188" s="4">
        <f t="shared" si="16"/>
        <v>911979.8464954393</v>
      </c>
      <c r="I188" s="26">
        <f t="shared" si="17"/>
        <v>0.45598992324771964</v>
      </c>
      <c r="K188" s="49">
        <v>0.09</v>
      </c>
    </row>
    <row r="189" spans="1:11" ht="16.05" customHeight="1" x14ac:dyDescent="0.25">
      <c r="A189" s="48">
        <f t="shared" si="18"/>
        <v>48121</v>
      </c>
      <c r="B189" s="45" t="str">
        <f t="shared" si="19"/>
        <v>A189</v>
      </c>
      <c r="C189" s="46">
        <v>177</v>
      </c>
      <c r="D189" s="4">
        <f t="shared" si="20"/>
        <v>911979.8464954393</v>
      </c>
      <c r="E189" s="4">
        <f t="shared" si="23"/>
        <v>17994.519117003456</v>
      </c>
      <c r="F189" s="4">
        <f t="shared" si="21"/>
        <v>6839.8488487157947</v>
      </c>
      <c r="G189" s="4">
        <f t="shared" si="22"/>
        <v>11154.67026828766</v>
      </c>
      <c r="H189" s="4">
        <f t="shared" si="16"/>
        <v>900825.17622715165</v>
      </c>
      <c r="I189" s="26">
        <f t="shared" si="17"/>
        <v>0.45041258811357582</v>
      </c>
      <c r="K189" s="49">
        <v>0.09</v>
      </c>
    </row>
    <row r="190" spans="1:11" ht="16.05" customHeight="1" x14ac:dyDescent="0.25">
      <c r="A190" s="48">
        <f t="shared" si="18"/>
        <v>48152</v>
      </c>
      <c r="B190" s="45" t="str">
        <f t="shared" si="19"/>
        <v>A190</v>
      </c>
      <c r="C190" s="46">
        <v>178</v>
      </c>
      <c r="D190" s="4">
        <f t="shared" si="20"/>
        <v>900825.17622715165</v>
      </c>
      <c r="E190" s="4">
        <f t="shared" si="23"/>
        <v>17994.519117003456</v>
      </c>
      <c r="F190" s="4">
        <f t="shared" si="21"/>
        <v>6756.1888217036367</v>
      </c>
      <c r="G190" s="4">
        <f t="shared" si="22"/>
        <v>11238.33029529982</v>
      </c>
      <c r="H190" s="4">
        <f t="shared" si="16"/>
        <v>889586.84593185177</v>
      </c>
      <c r="I190" s="26">
        <f t="shared" si="17"/>
        <v>0.44479342296592589</v>
      </c>
      <c r="K190" s="49">
        <v>0.09</v>
      </c>
    </row>
    <row r="191" spans="1:11" ht="16.05" customHeight="1" x14ac:dyDescent="0.25">
      <c r="A191" s="48">
        <f t="shared" si="18"/>
        <v>48182</v>
      </c>
      <c r="B191" s="45" t="str">
        <f t="shared" si="19"/>
        <v>A191</v>
      </c>
      <c r="C191" s="46">
        <v>179</v>
      </c>
      <c r="D191" s="4">
        <f t="shared" si="20"/>
        <v>889586.84593185177</v>
      </c>
      <c r="E191" s="4">
        <f t="shared" si="23"/>
        <v>17994.519117003456</v>
      </c>
      <c r="F191" s="4">
        <f t="shared" si="21"/>
        <v>6671.9013444888878</v>
      </c>
      <c r="G191" s="4">
        <f t="shared" si="22"/>
        <v>11322.617772514568</v>
      </c>
      <c r="H191" s="4">
        <f t="shared" si="16"/>
        <v>878264.22815933719</v>
      </c>
      <c r="I191" s="26">
        <f t="shared" si="17"/>
        <v>0.43913211407966857</v>
      </c>
      <c r="K191" s="49">
        <v>0.09</v>
      </c>
    </row>
    <row r="192" spans="1:11" ht="16.05" customHeight="1" x14ac:dyDescent="0.25">
      <c r="A192" s="48">
        <f t="shared" si="18"/>
        <v>48213</v>
      </c>
      <c r="B192" s="45" t="str">
        <f t="shared" si="19"/>
        <v>A192</v>
      </c>
      <c r="C192" s="46">
        <v>180</v>
      </c>
      <c r="D192" s="4">
        <f t="shared" si="20"/>
        <v>878264.22815933719</v>
      </c>
      <c r="E192" s="4">
        <f t="shared" si="23"/>
        <v>17994.519117003452</v>
      </c>
      <c r="F192" s="4">
        <f t="shared" si="21"/>
        <v>6586.9817111950288</v>
      </c>
      <c r="G192" s="4">
        <f t="shared" si="22"/>
        <v>11407.537405808424</v>
      </c>
      <c r="H192" s="4">
        <f t="shared" si="16"/>
        <v>866856.69075352873</v>
      </c>
      <c r="I192" s="26">
        <f t="shared" si="17"/>
        <v>0.43342834537676439</v>
      </c>
      <c r="K192" s="49">
        <v>0.09</v>
      </c>
    </row>
    <row r="193" spans="1:11" ht="16.05" customHeight="1" x14ac:dyDescent="0.25">
      <c r="A193" s="48">
        <f t="shared" si="18"/>
        <v>48244</v>
      </c>
      <c r="B193" s="45" t="str">
        <f t="shared" si="19"/>
        <v>A193</v>
      </c>
      <c r="C193" s="46">
        <v>181</v>
      </c>
      <c r="D193" s="4">
        <f t="shared" si="20"/>
        <v>866856.69075352873</v>
      </c>
      <c r="E193" s="4">
        <f t="shared" si="23"/>
        <v>17994.519117003452</v>
      </c>
      <c r="F193" s="4">
        <f t="shared" si="21"/>
        <v>6501.4251806514658</v>
      </c>
      <c r="G193" s="4">
        <f t="shared" si="22"/>
        <v>11493.093936351986</v>
      </c>
      <c r="H193" s="4">
        <f t="shared" si="16"/>
        <v>855363.59681717679</v>
      </c>
      <c r="I193" s="26">
        <f t="shared" si="17"/>
        <v>0.42768179840858839</v>
      </c>
      <c r="K193" s="49">
        <v>0.09</v>
      </c>
    </row>
    <row r="194" spans="1:11" ht="16.05" customHeight="1" x14ac:dyDescent="0.25">
      <c r="A194" s="48">
        <f t="shared" si="18"/>
        <v>48273</v>
      </c>
      <c r="B194" s="45" t="str">
        <f t="shared" si="19"/>
        <v>A194</v>
      </c>
      <c r="C194" s="46">
        <v>182</v>
      </c>
      <c r="D194" s="4">
        <f t="shared" si="20"/>
        <v>855363.59681717679</v>
      </c>
      <c r="E194" s="4">
        <f t="shared" si="23"/>
        <v>17994.519117003456</v>
      </c>
      <c r="F194" s="4">
        <f t="shared" si="21"/>
        <v>6415.2269761288262</v>
      </c>
      <c r="G194" s="4">
        <f t="shared" si="22"/>
        <v>11579.29214087463</v>
      </c>
      <c r="H194" s="4">
        <f t="shared" si="16"/>
        <v>843784.30467630213</v>
      </c>
      <c r="I194" s="26">
        <f t="shared" si="17"/>
        <v>0.42189215233815108</v>
      </c>
      <c r="K194" s="49">
        <v>0.09</v>
      </c>
    </row>
    <row r="195" spans="1:11" ht="16.05" customHeight="1" x14ac:dyDescent="0.25">
      <c r="A195" s="48">
        <f t="shared" si="18"/>
        <v>48304</v>
      </c>
      <c r="B195" s="45" t="str">
        <f t="shared" si="19"/>
        <v>A195</v>
      </c>
      <c r="C195" s="46">
        <v>183</v>
      </c>
      <c r="D195" s="4">
        <f t="shared" si="20"/>
        <v>843784.30467630213</v>
      </c>
      <c r="E195" s="4">
        <f t="shared" si="23"/>
        <v>17994.519117003456</v>
      </c>
      <c r="F195" s="4">
        <f t="shared" si="21"/>
        <v>6328.3822850722654</v>
      </c>
      <c r="G195" s="4">
        <f t="shared" si="22"/>
        <v>11666.136831931191</v>
      </c>
      <c r="H195" s="4">
        <f t="shared" si="16"/>
        <v>832118.16784437094</v>
      </c>
      <c r="I195" s="26">
        <f t="shared" si="17"/>
        <v>0.41605908392218549</v>
      </c>
      <c r="K195" s="49">
        <v>0.09</v>
      </c>
    </row>
    <row r="196" spans="1:11" ht="16.05" customHeight="1" x14ac:dyDescent="0.25">
      <c r="A196" s="48">
        <f t="shared" si="18"/>
        <v>48334</v>
      </c>
      <c r="B196" s="45" t="str">
        <f t="shared" si="19"/>
        <v>A196</v>
      </c>
      <c r="C196" s="46">
        <v>184</v>
      </c>
      <c r="D196" s="4">
        <f t="shared" si="20"/>
        <v>832118.16784437094</v>
      </c>
      <c r="E196" s="4">
        <f t="shared" si="23"/>
        <v>17994.519117003456</v>
      </c>
      <c r="F196" s="4">
        <f t="shared" si="21"/>
        <v>6240.886258832782</v>
      </c>
      <c r="G196" s="4">
        <f t="shared" si="22"/>
        <v>11753.632858170673</v>
      </c>
      <c r="H196" s="4">
        <f t="shared" si="16"/>
        <v>820364.53498620028</v>
      </c>
      <c r="I196" s="26">
        <f t="shared" si="17"/>
        <v>0.41018226749310016</v>
      </c>
      <c r="K196" s="49">
        <v>0.09</v>
      </c>
    </row>
    <row r="197" spans="1:11" ht="16.05" customHeight="1" x14ac:dyDescent="0.25">
      <c r="A197" s="48">
        <f t="shared" si="18"/>
        <v>48365</v>
      </c>
      <c r="B197" s="45" t="str">
        <f t="shared" si="19"/>
        <v>A197</v>
      </c>
      <c r="C197" s="46">
        <v>185</v>
      </c>
      <c r="D197" s="4">
        <f t="shared" si="20"/>
        <v>820364.53498620028</v>
      </c>
      <c r="E197" s="4">
        <f t="shared" si="23"/>
        <v>17994.519117003456</v>
      </c>
      <c r="F197" s="4">
        <f t="shared" si="21"/>
        <v>6152.7340123965014</v>
      </c>
      <c r="G197" s="4">
        <f t="shared" si="22"/>
        <v>11841.785104606955</v>
      </c>
      <c r="H197" s="4">
        <f t="shared" si="16"/>
        <v>808522.74988159328</v>
      </c>
      <c r="I197" s="26">
        <f t="shared" si="17"/>
        <v>0.40426137494079661</v>
      </c>
      <c r="K197" s="49">
        <v>0.09</v>
      </c>
    </row>
    <row r="198" spans="1:11" ht="16.05" customHeight="1" x14ac:dyDescent="0.25">
      <c r="A198" s="48">
        <f t="shared" si="18"/>
        <v>48395</v>
      </c>
      <c r="B198" s="45" t="str">
        <f t="shared" si="19"/>
        <v>A198</v>
      </c>
      <c r="C198" s="46">
        <v>186</v>
      </c>
      <c r="D198" s="4">
        <f t="shared" si="20"/>
        <v>808522.74988159328</v>
      </c>
      <c r="E198" s="4">
        <f t="shared" si="23"/>
        <v>17994.519117003452</v>
      </c>
      <c r="F198" s="4">
        <f t="shared" si="21"/>
        <v>6063.9206241119491</v>
      </c>
      <c r="G198" s="4">
        <f t="shared" si="22"/>
        <v>11930.598492891502</v>
      </c>
      <c r="H198" s="4">
        <f t="shared" si="16"/>
        <v>796592.15138870175</v>
      </c>
      <c r="I198" s="26">
        <f t="shared" si="17"/>
        <v>0.39829607569435088</v>
      </c>
      <c r="K198" s="49">
        <v>0.09</v>
      </c>
    </row>
    <row r="199" spans="1:11" ht="16.05" customHeight="1" x14ac:dyDescent="0.25">
      <c r="A199" s="48">
        <f t="shared" si="18"/>
        <v>48426</v>
      </c>
      <c r="B199" s="45" t="str">
        <f t="shared" si="19"/>
        <v>A199</v>
      </c>
      <c r="C199" s="46">
        <v>187</v>
      </c>
      <c r="D199" s="4">
        <f t="shared" si="20"/>
        <v>796592.15138870175</v>
      </c>
      <c r="E199" s="4">
        <f t="shared" si="23"/>
        <v>17994.519117003452</v>
      </c>
      <c r="F199" s="4">
        <f t="shared" si="21"/>
        <v>5974.4411354152626</v>
      </c>
      <c r="G199" s="4">
        <f t="shared" si="22"/>
        <v>12020.077981588191</v>
      </c>
      <c r="H199" s="4">
        <f t="shared" si="16"/>
        <v>784572.07340711355</v>
      </c>
      <c r="I199" s="26">
        <f t="shared" si="17"/>
        <v>0.39228603670355677</v>
      </c>
      <c r="K199" s="49">
        <v>0.09</v>
      </c>
    </row>
    <row r="200" spans="1:11" ht="16.05" customHeight="1" x14ac:dyDescent="0.25">
      <c r="A200" s="48">
        <f t="shared" si="18"/>
        <v>48457</v>
      </c>
      <c r="B200" s="45" t="str">
        <f t="shared" si="19"/>
        <v>A200</v>
      </c>
      <c r="C200" s="46">
        <v>188</v>
      </c>
      <c r="D200" s="4">
        <f t="shared" si="20"/>
        <v>784572.07340711355</v>
      </c>
      <c r="E200" s="4">
        <f t="shared" si="23"/>
        <v>17994.519117003452</v>
      </c>
      <c r="F200" s="4">
        <f t="shared" si="21"/>
        <v>5884.2905505533517</v>
      </c>
      <c r="G200" s="4">
        <f t="shared" si="22"/>
        <v>12110.2285664501</v>
      </c>
      <c r="H200" s="4">
        <f t="shared" si="16"/>
        <v>772461.84484066349</v>
      </c>
      <c r="I200" s="26">
        <f t="shared" si="17"/>
        <v>0.38623092242033175</v>
      </c>
      <c r="K200" s="49">
        <v>0.09</v>
      </c>
    </row>
    <row r="201" spans="1:11" ht="16.05" customHeight="1" x14ac:dyDescent="0.25">
      <c r="A201" s="48">
        <f t="shared" si="18"/>
        <v>48487</v>
      </c>
      <c r="B201" s="45" t="str">
        <f t="shared" si="19"/>
        <v>A201</v>
      </c>
      <c r="C201" s="46">
        <v>189</v>
      </c>
      <c r="D201" s="4">
        <f t="shared" si="20"/>
        <v>772461.84484066349</v>
      </c>
      <c r="E201" s="4">
        <f t="shared" si="23"/>
        <v>17994.519117003452</v>
      </c>
      <c r="F201" s="4">
        <f t="shared" si="21"/>
        <v>5793.4638363049753</v>
      </c>
      <c r="G201" s="4">
        <f t="shared" si="22"/>
        <v>12201.055280698478</v>
      </c>
      <c r="H201" s="4">
        <f t="shared" si="16"/>
        <v>760260.78955996502</v>
      </c>
      <c r="I201" s="26">
        <f t="shared" si="17"/>
        <v>0.38013039477998251</v>
      </c>
      <c r="K201" s="49">
        <v>0.09</v>
      </c>
    </row>
    <row r="202" spans="1:11" ht="16.05" customHeight="1" x14ac:dyDescent="0.25">
      <c r="A202" s="48">
        <f t="shared" si="18"/>
        <v>48518</v>
      </c>
      <c r="B202" s="45" t="str">
        <f t="shared" si="19"/>
        <v>A202</v>
      </c>
      <c r="C202" s="46">
        <v>190</v>
      </c>
      <c r="D202" s="4">
        <f t="shared" si="20"/>
        <v>760260.78955996502</v>
      </c>
      <c r="E202" s="4">
        <f t="shared" si="23"/>
        <v>17994.519117003452</v>
      </c>
      <c r="F202" s="4">
        <f t="shared" si="21"/>
        <v>5701.9559216997377</v>
      </c>
      <c r="G202" s="4">
        <f t="shared" si="22"/>
        <v>12292.563195303715</v>
      </c>
      <c r="H202" s="4">
        <f t="shared" si="16"/>
        <v>747968.22636466136</v>
      </c>
      <c r="I202" s="26">
        <f t="shared" si="17"/>
        <v>0.37398411318233066</v>
      </c>
      <c r="K202" s="49">
        <v>0.09</v>
      </c>
    </row>
    <row r="203" spans="1:11" ht="16.05" customHeight="1" x14ac:dyDescent="0.25">
      <c r="A203" s="48">
        <f t="shared" si="18"/>
        <v>48548</v>
      </c>
      <c r="B203" s="45" t="str">
        <f t="shared" si="19"/>
        <v>A203</v>
      </c>
      <c r="C203" s="46">
        <v>191</v>
      </c>
      <c r="D203" s="4">
        <f t="shared" si="20"/>
        <v>747968.22636466136</v>
      </c>
      <c r="E203" s="4">
        <f t="shared" si="23"/>
        <v>17994.519117003456</v>
      </c>
      <c r="F203" s="4">
        <f t="shared" si="21"/>
        <v>5609.7616977349599</v>
      </c>
      <c r="G203" s="4">
        <f t="shared" si="22"/>
        <v>12384.757419268495</v>
      </c>
      <c r="H203" s="4">
        <f t="shared" si="16"/>
        <v>735583.46894539287</v>
      </c>
      <c r="I203" s="26">
        <f t="shared" si="17"/>
        <v>0.36779173447269642</v>
      </c>
      <c r="K203" s="49">
        <v>0.09</v>
      </c>
    </row>
    <row r="204" spans="1:11" ht="16.05" customHeight="1" x14ac:dyDescent="0.25">
      <c r="A204" s="48">
        <f t="shared" si="18"/>
        <v>48579</v>
      </c>
      <c r="B204" s="45" t="str">
        <f t="shared" si="19"/>
        <v>A204</v>
      </c>
      <c r="C204" s="46">
        <v>192</v>
      </c>
      <c r="D204" s="4">
        <f t="shared" si="20"/>
        <v>735583.46894539287</v>
      </c>
      <c r="E204" s="4">
        <f t="shared" si="23"/>
        <v>17994.519117003452</v>
      </c>
      <c r="F204" s="4">
        <f t="shared" si="21"/>
        <v>5516.8760170904461</v>
      </c>
      <c r="G204" s="4">
        <f t="shared" si="22"/>
        <v>12477.643099913006</v>
      </c>
      <c r="H204" s="4">
        <f t="shared" si="16"/>
        <v>723105.82584547985</v>
      </c>
      <c r="I204" s="26">
        <f t="shared" si="17"/>
        <v>0.36155291292273994</v>
      </c>
      <c r="K204" s="49">
        <v>0.09</v>
      </c>
    </row>
    <row r="205" spans="1:11" ht="16.05" customHeight="1" x14ac:dyDescent="0.25">
      <c r="A205" s="48">
        <f t="shared" si="18"/>
        <v>48610</v>
      </c>
      <c r="B205" s="45" t="str">
        <f t="shared" si="19"/>
        <v>A205</v>
      </c>
      <c r="C205" s="46">
        <v>193</v>
      </c>
      <c r="D205" s="4">
        <f t="shared" si="20"/>
        <v>723105.82584547985</v>
      </c>
      <c r="E205" s="4">
        <f t="shared" si="23"/>
        <v>17994.519117003456</v>
      </c>
      <c r="F205" s="4">
        <f t="shared" si="21"/>
        <v>5423.2936938410985</v>
      </c>
      <c r="G205" s="4">
        <f t="shared" si="22"/>
        <v>12571.225423162357</v>
      </c>
      <c r="H205" s="4">
        <f t="shared" ref="H205:H252" si="24">D205-G205</f>
        <v>710534.60042231751</v>
      </c>
      <c r="I205" s="26">
        <f t="shared" ref="I205:I268" si="25">H205/$D$4</f>
        <v>0.35526730021115877</v>
      </c>
      <c r="K205" s="49">
        <v>0.09</v>
      </c>
    </row>
    <row r="206" spans="1:11" ht="16.05" customHeight="1" x14ac:dyDescent="0.25">
      <c r="A206" s="48">
        <f t="shared" ref="A206:A252" si="26">DATE(YEAR(A205),MONTH(A205)+2,1-1)</f>
        <v>48638</v>
      </c>
      <c r="B206" s="45" t="str">
        <f t="shared" ref="B206:B269" si="27">"A"&amp;ROW(A206)</f>
        <v>A206</v>
      </c>
      <c r="C206" s="46">
        <v>194</v>
      </c>
      <c r="D206" s="4">
        <f t="shared" ref="D206:D252" si="28">IF(ROUND(H205,0)&gt;0,H205,0)</f>
        <v>710534.60042231751</v>
      </c>
      <c r="E206" s="4">
        <f t="shared" si="23"/>
        <v>17994.519117003452</v>
      </c>
      <c r="F206" s="4">
        <f t="shared" ref="F206:F269" si="29">IF($D$6+1-C206&lt;=0,0,IF($D$9="Beginning",(D206-E206)*K206/12,D206*K206/12))</f>
        <v>5329.0095031673809</v>
      </c>
      <c r="G206" s="4">
        <f t="shared" ref="G206:G269" si="30">IF(ROUND($D$6+1-C206,2)&lt;=0,0,E206-F206)</f>
        <v>12665.509613836071</v>
      </c>
      <c r="H206" s="4">
        <f t="shared" si="24"/>
        <v>697869.09080848144</v>
      </c>
      <c r="I206" s="26">
        <f t="shared" si="25"/>
        <v>0.34893454540424074</v>
      </c>
      <c r="K206" s="49">
        <v>0.09</v>
      </c>
    </row>
    <row r="207" spans="1:11" ht="16.05" customHeight="1" x14ac:dyDescent="0.25">
      <c r="A207" s="48">
        <f t="shared" si="26"/>
        <v>48669</v>
      </c>
      <c r="B207" s="45" t="str">
        <f t="shared" si="27"/>
        <v>A207</v>
      </c>
      <c r="C207" s="46">
        <v>195</v>
      </c>
      <c r="D207" s="4">
        <f t="shared" si="28"/>
        <v>697869.09080848144</v>
      </c>
      <c r="E207" s="4">
        <f t="shared" ref="E207:E270" si="31">IF($D$6+1-C207&lt;=0,0,IF($D$9="Beginning",PMT(K206/12,$D$6+1-C207,-(D206-E206),-PV(K206/12,1,0,$D$10),0),PMT(K207/12,$D$6+1-C207,-D207,$D$10,0)))</f>
        <v>17994.519117003456</v>
      </c>
      <c r="F207" s="4">
        <f t="shared" si="29"/>
        <v>5234.0181810636104</v>
      </c>
      <c r="G207" s="4">
        <f t="shared" si="30"/>
        <v>12760.500935939846</v>
      </c>
      <c r="H207" s="4">
        <f t="shared" si="24"/>
        <v>685108.5898725416</v>
      </c>
      <c r="I207" s="26">
        <f t="shared" si="25"/>
        <v>0.34255429493627082</v>
      </c>
      <c r="K207" s="49">
        <v>0.09</v>
      </c>
    </row>
    <row r="208" spans="1:11" ht="16.05" customHeight="1" x14ac:dyDescent="0.25">
      <c r="A208" s="48">
        <f t="shared" si="26"/>
        <v>48699</v>
      </c>
      <c r="B208" s="45" t="str">
        <f t="shared" si="27"/>
        <v>A208</v>
      </c>
      <c r="C208" s="46">
        <v>196</v>
      </c>
      <c r="D208" s="4">
        <f t="shared" si="28"/>
        <v>685108.5898725416</v>
      </c>
      <c r="E208" s="4">
        <f t="shared" si="31"/>
        <v>17994.519117003456</v>
      </c>
      <c r="F208" s="4">
        <f t="shared" si="29"/>
        <v>5138.3144240440624</v>
      </c>
      <c r="G208" s="4">
        <f t="shared" si="30"/>
        <v>12856.204692959393</v>
      </c>
      <c r="H208" s="4">
        <f t="shared" si="24"/>
        <v>672252.38517958217</v>
      </c>
      <c r="I208" s="26">
        <f t="shared" si="25"/>
        <v>0.3361261925897911</v>
      </c>
      <c r="K208" s="49">
        <v>0.09</v>
      </c>
    </row>
    <row r="209" spans="1:11" ht="16.05" customHeight="1" x14ac:dyDescent="0.25">
      <c r="A209" s="48">
        <f t="shared" si="26"/>
        <v>48730</v>
      </c>
      <c r="B209" s="45" t="str">
        <f t="shared" si="27"/>
        <v>A209</v>
      </c>
      <c r="C209" s="46">
        <v>197</v>
      </c>
      <c r="D209" s="4">
        <f t="shared" si="28"/>
        <v>672252.38517958217</v>
      </c>
      <c r="E209" s="4">
        <f t="shared" si="31"/>
        <v>17994.519117003456</v>
      </c>
      <c r="F209" s="4">
        <f t="shared" si="29"/>
        <v>5041.8928888468663</v>
      </c>
      <c r="G209" s="4">
        <f t="shared" si="30"/>
        <v>12952.626228156591</v>
      </c>
      <c r="H209" s="4">
        <f t="shared" si="24"/>
        <v>659299.75895142555</v>
      </c>
      <c r="I209" s="26">
        <f t="shared" si="25"/>
        <v>0.32964987947571278</v>
      </c>
      <c r="K209" s="49">
        <v>0.09</v>
      </c>
    </row>
    <row r="210" spans="1:11" ht="16.05" customHeight="1" x14ac:dyDescent="0.25">
      <c r="A210" s="48">
        <f t="shared" si="26"/>
        <v>48760</v>
      </c>
      <c r="B210" s="45" t="str">
        <f t="shared" si="27"/>
        <v>A210</v>
      </c>
      <c r="C210" s="46">
        <v>198</v>
      </c>
      <c r="D210" s="4">
        <f t="shared" si="28"/>
        <v>659299.75895142555</v>
      </c>
      <c r="E210" s="4">
        <f t="shared" si="31"/>
        <v>17994.519117003452</v>
      </c>
      <c r="F210" s="4">
        <f t="shared" si="29"/>
        <v>4944.7481921356912</v>
      </c>
      <c r="G210" s="4">
        <f t="shared" si="30"/>
        <v>13049.77092486776</v>
      </c>
      <c r="H210" s="4">
        <f t="shared" si="24"/>
        <v>646249.98802655784</v>
      </c>
      <c r="I210" s="26">
        <f t="shared" si="25"/>
        <v>0.32312499401327893</v>
      </c>
      <c r="K210" s="49">
        <v>0.09</v>
      </c>
    </row>
    <row r="211" spans="1:11" ht="16.05" customHeight="1" x14ac:dyDescent="0.25">
      <c r="A211" s="48">
        <f t="shared" si="26"/>
        <v>48791</v>
      </c>
      <c r="B211" s="45" t="str">
        <f t="shared" si="27"/>
        <v>A211</v>
      </c>
      <c r="C211" s="46">
        <v>199</v>
      </c>
      <c r="D211" s="4">
        <f t="shared" si="28"/>
        <v>646249.98802655784</v>
      </c>
      <c r="E211" s="4">
        <f t="shared" si="31"/>
        <v>17994.519117003456</v>
      </c>
      <c r="F211" s="4">
        <f t="shared" si="29"/>
        <v>4846.8749101991834</v>
      </c>
      <c r="G211" s="4">
        <f t="shared" si="30"/>
        <v>13147.644206804272</v>
      </c>
      <c r="H211" s="4">
        <f t="shared" si="24"/>
        <v>633102.34381975362</v>
      </c>
      <c r="I211" s="26">
        <f t="shared" si="25"/>
        <v>0.31655117190987681</v>
      </c>
      <c r="K211" s="49">
        <v>0.09</v>
      </c>
    </row>
    <row r="212" spans="1:11" ht="16.05" customHeight="1" x14ac:dyDescent="0.25">
      <c r="A212" s="48">
        <f t="shared" si="26"/>
        <v>48822</v>
      </c>
      <c r="B212" s="45" t="str">
        <f t="shared" si="27"/>
        <v>A212</v>
      </c>
      <c r="C212" s="46">
        <v>200</v>
      </c>
      <c r="D212" s="4">
        <f t="shared" si="28"/>
        <v>633102.34381975362</v>
      </c>
      <c r="E212" s="4">
        <f t="shared" si="31"/>
        <v>17994.519117003456</v>
      </c>
      <c r="F212" s="4">
        <f t="shared" si="29"/>
        <v>4748.2675786481514</v>
      </c>
      <c r="G212" s="4">
        <f t="shared" si="30"/>
        <v>13246.251538355304</v>
      </c>
      <c r="H212" s="4">
        <f t="shared" si="24"/>
        <v>619856.09228139836</v>
      </c>
      <c r="I212" s="26">
        <f t="shared" si="25"/>
        <v>0.30992804614069919</v>
      </c>
      <c r="K212" s="49">
        <v>0.09</v>
      </c>
    </row>
    <row r="213" spans="1:11" ht="16.05" customHeight="1" x14ac:dyDescent="0.25">
      <c r="A213" s="48">
        <f t="shared" si="26"/>
        <v>48852</v>
      </c>
      <c r="B213" s="45" t="str">
        <f t="shared" si="27"/>
        <v>A213</v>
      </c>
      <c r="C213" s="46">
        <v>201</v>
      </c>
      <c r="D213" s="4">
        <f t="shared" si="28"/>
        <v>619856.09228139836</v>
      </c>
      <c r="E213" s="4">
        <f t="shared" si="31"/>
        <v>17994.51911700346</v>
      </c>
      <c r="F213" s="4">
        <f t="shared" si="29"/>
        <v>4648.9206921104878</v>
      </c>
      <c r="G213" s="4">
        <f t="shared" si="30"/>
        <v>13345.598424892971</v>
      </c>
      <c r="H213" s="4">
        <f t="shared" si="24"/>
        <v>606510.49385650537</v>
      </c>
      <c r="I213" s="26">
        <f t="shared" si="25"/>
        <v>0.30325524692825268</v>
      </c>
      <c r="K213" s="49">
        <v>0.09</v>
      </c>
    </row>
    <row r="214" spans="1:11" ht="16.05" customHeight="1" x14ac:dyDescent="0.25">
      <c r="A214" s="48">
        <f t="shared" si="26"/>
        <v>48883</v>
      </c>
      <c r="B214" s="45" t="str">
        <f t="shared" si="27"/>
        <v>A214</v>
      </c>
      <c r="C214" s="46">
        <v>202</v>
      </c>
      <c r="D214" s="4">
        <f t="shared" si="28"/>
        <v>606510.49385650537</v>
      </c>
      <c r="E214" s="4">
        <f t="shared" si="31"/>
        <v>17994.519117003456</v>
      </c>
      <c r="F214" s="4">
        <f t="shared" si="29"/>
        <v>4548.8287039237903</v>
      </c>
      <c r="G214" s="4">
        <f t="shared" si="30"/>
        <v>13445.690413079665</v>
      </c>
      <c r="H214" s="4">
        <f t="shared" si="24"/>
        <v>593064.80344342568</v>
      </c>
      <c r="I214" s="26">
        <f t="shared" si="25"/>
        <v>0.29653240172171286</v>
      </c>
      <c r="K214" s="49">
        <v>0.09</v>
      </c>
    </row>
    <row r="215" spans="1:11" ht="16.05" customHeight="1" x14ac:dyDescent="0.25">
      <c r="A215" s="48">
        <f t="shared" si="26"/>
        <v>48913</v>
      </c>
      <c r="B215" s="45" t="str">
        <f t="shared" si="27"/>
        <v>A215</v>
      </c>
      <c r="C215" s="46">
        <v>203</v>
      </c>
      <c r="D215" s="4">
        <f t="shared" si="28"/>
        <v>593064.80344342568</v>
      </c>
      <c r="E215" s="4">
        <f t="shared" si="31"/>
        <v>17994.519117003456</v>
      </c>
      <c r="F215" s="4">
        <f t="shared" si="29"/>
        <v>4447.9860258256922</v>
      </c>
      <c r="G215" s="4">
        <f t="shared" si="30"/>
        <v>13546.533091177764</v>
      </c>
      <c r="H215" s="4">
        <f t="shared" si="24"/>
        <v>579518.27035224787</v>
      </c>
      <c r="I215" s="26">
        <f t="shared" si="25"/>
        <v>0.28975913517612395</v>
      </c>
      <c r="K215" s="49">
        <v>0.09</v>
      </c>
    </row>
    <row r="216" spans="1:11" ht="16.05" customHeight="1" x14ac:dyDescent="0.25">
      <c r="A216" s="48">
        <f t="shared" si="26"/>
        <v>48944</v>
      </c>
      <c r="B216" s="45" t="str">
        <f t="shared" si="27"/>
        <v>A216</v>
      </c>
      <c r="C216" s="46">
        <v>204</v>
      </c>
      <c r="D216" s="4">
        <f t="shared" si="28"/>
        <v>579518.27035224787</v>
      </c>
      <c r="E216" s="4">
        <f t="shared" si="31"/>
        <v>17994.519117003456</v>
      </c>
      <c r="F216" s="4">
        <f t="shared" si="29"/>
        <v>4346.3870276418593</v>
      </c>
      <c r="G216" s="4">
        <f t="shared" si="30"/>
        <v>13648.132089361596</v>
      </c>
      <c r="H216" s="4">
        <f t="shared" si="24"/>
        <v>565870.13826288632</v>
      </c>
      <c r="I216" s="26">
        <f t="shared" si="25"/>
        <v>0.28293506913144317</v>
      </c>
      <c r="K216" s="49">
        <v>0.09</v>
      </c>
    </row>
    <row r="217" spans="1:11" ht="16.05" customHeight="1" x14ac:dyDescent="0.25">
      <c r="A217" s="48">
        <f t="shared" si="26"/>
        <v>48975</v>
      </c>
      <c r="B217" s="45" t="str">
        <f t="shared" si="27"/>
        <v>A217</v>
      </c>
      <c r="C217" s="46">
        <v>205</v>
      </c>
      <c r="D217" s="4">
        <f t="shared" si="28"/>
        <v>565870.13826288632</v>
      </c>
      <c r="E217" s="4">
        <f t="shared" si="31"/>
        <v>17994.51911700346</v>
      </c>
      <c r="F217" s="4">
        <f t="shared" si="29"/>
        <v>4244.026036971647</v>
      </c>
      <c r="G217" s="4">
        <f t="shared" si="30"/>
        <v>13750.493080031812</v>
      </c>
      <c r="H217" s="4">
        <f t="shared" si="24"/>
        <v>552119.6451828545</v>
      </c>
      <c r="I217" s="26">
        <f t="shared" si="25"/>
        <v>0.27605982259142725</v>
      </c>
      <c r="K217" s="49">
        <v>0.09</v>
      </c>
    </row>
    <row r="218" spans="1:11" ht="16.05" customHeight="1" x14ac:dyDescent="0.25">
      <c r="A218" s="48">
        <f t="shared" si="26"/>
        <v>49003</v>
      </c>
      <c r="B218" s="45" t="str">
        <f t="shared" si="27"/>
        <v>A218</v>
      </c>
      <c r="C218" s="46">
        <v>206</v>
      </c>
      <c r="D218" s="4">
        <f t="shared" si="28"/>
        <v>552119.6451828545</v>
      </c>
      <c r="E218" s="4">
        <f t="shared" si="31"/>
        <v>17994.519117003456</v>
      </c>
      <c r="F218" s="4">
        <f t="shared" si="29"/>
        <v>4140.8973388714085</v>
      </c>
      <c r="G218" s="4">
        <f t="shared" si="30"/>
        <v>13853.621778132048</v>
      </c>
      <c r="H218" s="4">
        <f t="shared" si="24"/>
        <v>538266.02340472245</v>
      </c>
      <c r="I218" s="26">
        <f t="shared" si="25"/>
        <v>0.2691330117023612</v>
      </c>
      <c r="K218" s="49">
        <v>0.09</v>
      </c>
    </row>
    <row r="219" spans="1:11" ht="16.05" customHeight="1" x14ac:dyDescent="0.25">
      <c r="A219" s="48">
        <f t="shared" si="26"/>
        <v>49034</v>
      </c>
      <c r="B219" s="45" t="str">
        <f t="shared" si="27"/>
        <v>A219</v>
      </c>
      <c r="C219" s="46">
        <v>207</v>
      </c>
      <c r="D219" s="4">
        <f t="shared" si="28"/>
        <v>538266.02340472245</v>
      </c>
      <c r="E219" s="4">
        <f t="shared" si="31"/>
        <v>17994.51911700346</v>
      </c>
      <c r="F219" s="4">
        <f t="shared" si="29"/>
        <v>4036.9951755354182</v>
      </c>
      <c r="G219" s="4">
        <f t="shared" si="30"/>
        <v>13957.523941468042</v>
      </c>
      <c r="H219" s="4">
        <f t="shared" si="24"/>
        <v>524308.49946325435</v>
      </c>
      <c r="I219" s="26">
        <f t="shared" si="25"/>
        <v>0.26215424973162715</v>
      </c>
      <c r="K219" s="49">
        <v>0.09</v>
      </c>
    </row>
    <row r="220" spans="1:11" ht="16.05" customHeight="1" x14ac:dyDescent="0.25">
      <c r="A220" s="48">
        <f t="shared" si="26"/>
        <v>49064</v>
      </c>
      <c r="B220" s="45" t="str">
        <f t="shared" si="27"/>
        <v>A220</v>
      </c>
      <c r="C220" s="46">
        <v>208</v>
      </c>
      <c r="D220" s="4">
        <f t="shared" si="28"/>
        <v>524308.49946325435</v>
      </c>
      <c r="E220" s="4">
        <f t="shared" si="31"/>
        <v>17994.519117003456</v>
      </c>
      <c r="F220" s="4">
        <f t="shared" si="29"/>
        <v>3932.3137459744071</v>
      </c>
      <c r="G220" s="4">
        <f t="shared" si="30"/>
        <v>14062.205371029049</v>
      </c>
      <c r="H220" s="4">
        <f t="shared" si="24"/>
        <v>510246.29409222532</v>
      </c>
      <c r="I220" s="26">
        <f t="shared" si="25"/>
        <v>0.25512314704611266</v>
      </c>
      <c r="K220" s="49">
        <v>0.09</v>
      </c>
    </row>
    <row r="221" spans="1:11" ht="16.05" customHeight="1" x14ac:dyDescent="0.25">
      <c r="A221" s="48">
        <f t="shared" si="26"/>
        <v>49095</v>
      </c>
      <c r="B221" s="45" t="str">
        <f t="shared" si="27"/>
        <v>A221</v>
      </c>
      <c r="C221" s="46">
        <v>209</v>
      </c>
      <c r="D221" s="4">
        <f t="shared" si="28"/>
        <v>510246.29409222532</v>
      </c>
      <c r="E221" s="4">
        <f t="shared" si="31"/>
        <v>17994.519117003456</v>
      </c>
      <c r="F221" s="4">
        <f t="shared" si="29"/>
        <v>3826.8472056916894</v>
      </c>
      <c r="G221" s="4">
        <f t="shared" si="30"/>
        <v>14167.671911311767</v>
      </c>
      <c r="H221" s="4">
        <f t="shared" si="24"/>
        <v>496078.62218091357</v>
      </c>
      <c r="I221" s="26">
        <f t="shared" si="25"/>
        <v>0.24803931109045679</v>
      </c>
      <c r="K221" s="49">
        <v>0.09</v>
      </c>
    </row>
    <row r="222" spans="1:11" ht="16.05" customHeight="1" x14ac:dyDescent="0.25">
      <c r="A222" s="48">
        <f t="shared" si="26"/>
        <v>49125</v>
      </c>
      <c r="B222" s="45" t="str">
        <f t="shared" si="27"/>
        <v>A222</v>
      </c>
      <c r="C222" s="46">
        <v>210</v>
      </c>
      <c r="D222" s="4">
        <f t="shared" si="28"/>
        <v>496078.62218091357</v>
      </c>
      <c r="E222" s="4">
        <f t="shared" si="31"/>
        <v>17994.519117003456</v>
      </c>
      <c r="F222" s="4">
        <f t="shared" si="29"/>
        <v>3720.5896663568515</v>
      </c>
      <c r="G222" s="4">
        <f t="shared" si="30"/>
        <v>14273.929450646605</v>
      </c>
      <c r="H222" s="4">
        <f t="shared" si="24"/>
        <v>481804.69273026695</v>
      </c>
      <c r="I222" s="26">
        <f t="shared" si="25"/>
        <v>0.24090234636513347</v>
      </c>
      <c r="K222" s="49">
        <v>0.09</v>
      </c>
    </row>
    <row r="223" spans="1:11" ht="16.05" customHeight="1" x14ac:dyDescent="0.25">
      <c r="A223" s="48">
        <f t="shared" si="26"/>
        <v>49156</v>
      </c>
      <c r="B223" s="45" t="str">
        <f t="shared" si="27"/>
        <v>A223</v>
      </c>
      <c r="C223" s="46">
        <v>211</v>
      </c>
      <c r="D223" s="4">
        <f t="shared" si="28"/>
        <v>481804.69273026695</v>
      </c>
      <c r="E223" s="4">
        <f t="shared" si="31"/>
        <v>17994.519117003456</v>
      </c>
      <c r="F223" s="4">
        <f t="shared" si="29"/>
        <v>3613.5351954770017</v>
      </c>
      <c r="G223" s="4">
        <f t="shared" si="30"/>
        <v>14380.983921526455</v>
      </c>
      <c r="H223" s="4">
        <f t="shared" si="24"/>
        <v>467423.70880874048</v>
      </c>
      <c r="I223" s="26">
        <f t="shared" si="25"/>
        <v>0.23371185440437023</v>
      </c>
      <c r="K223" s="49">
        <v>0.09</v>
      </c>
    </row>
    <row r="224" spans="1:11" ht="16.05" customHeight="1" x14ac:dyDescent="0.25">
      <c r="A224" s="48">
        <f t="shared" si="26"/>
        <v>49187</v>
      </c>
      <c r="B224" s="45" t="str">
        <f t="shared" si="27"/>
        <v>A224</v>
      </c>
      <c r="C224" s="46">
        <v>212</v>
      </c>
      <c r="D224" s="4">
        <f t="shared" si="28"/>
        <v>467423.70880874048</v>
      </c>
      <c r="E224" s="4">
        <f t="shared" si="31"/>
        <v>17994.519117003456</v>
      </c>
      <c r="F224" s="4">
        <f t="shared" si="29"/>
        <v>3505.6778160655535</v>
      </c>
      <c r="G224" s="4">
        <f t="shared" si="30"/>
        <v>14488.841300937902</v>
      </c>
      <c r="H224" s="4">
        <f t="shared" si="24"/>
        <v>452934.86750780256</v>
      </c>
      <c r="I224" s="26">
        <f t="shared" si="25"/>
        <v>0.22646743375390127</v>
      </c>
      <c r="K224" s="49">
        <v>0.09</v>
      </c>
    </row>
    <row r="225" spans="1:11" ht="16.05" customHeight="1" x14ac:dyDescent="0.25">
      <c r="A225" s="48">
        <f t="shared" si="26"/>
        <v>49217</v>
      </c>
      <c r="B225" s="45" t="str">
        <f t="shared" si="27"/>
        <v>A225</v>
      </c>
      <c r="C225" s="46">
        <v>213</v>
      </c>
      <c r="D225" s="4">
        <f t="shared" si="28"/>
        <v>452934.86750780256</v>
      </c>
      <c r="E225" s="4">
        <f t="shared" si="31"/>
        <v>17994.519117003452</v>
      </c>
      <c r="F225" s="4">
        <f t="shared" si="29"/>
        <v>3397.0115063085191</v>
      </c>
      <c r="G225" s="4">
        <f t="shared" si="30"/>
        <v>14597.507610694933</v>
      </c>
      <c r="H225" s="4">
        <f t="shared" si="24"/>
        <v>438337.35989710764</v>
      </c>
      <c r="I225" s="26">
        <f t="shared" si="25"/>
        <v>0.21916867994855382</v>
      </c>
      <c r="K225" s="49">
        <v>0.09</v>
      </c>
    </row>
    <row r="226" spans="1:11" ht="16.05" customHeight="1" x14ac:dyDescent="0.25">
      <c r="A226" s="48">
        <f t="shared" si="26"/>
        <v>49248</v>
      </c>
      <c r="B226" s="45" t="str">
        <f t="shared" si="27"/>
        <v>A226</v>
      </c>
      <c r="C226" s="46">
        <v>214</v>
      </c>
      <c r="D226" s="4">
        <f t="shared" si="28"/>
        <v>438337.35989710764</v>
      </c>
      <c r="E226" s="4">
        <f t="shared" si="31"/>
        <v>17994.519117003456</v>
      </c>
      <c r="F226" s="4">
        <f t="shared" si="29"/>
        <v>3287.5301992283071</v>
      </c>
      <c r="G226" s="4">
        <f t="shared" si="30"/>
        <v>14706.988917775148</v>
      </c>
      <c r="H226" s="4">
        <f t="shared" si="24"/>
        <v>423630.37097933248</v>
      </c>
      <c r="I226" s="26">
        <f t="shared" si="25"/>
        <v>0.21181518548966624</v>
      </c>
      <c r="K226" s="49">
        <v>0.09</v>
      </c>
    </row>
    <row r="227" spans="1:11" ht="16.05" customHeight="1" x14ac:dyDescent="0.25">
      <c r="A227" s="48">
        <f t="shared" si="26"/>
        <v>49278</v>
      </c>
      <c r="B227" s="45" t="str">
        <f t="shared" si="27"/>
        <v>A227</v>
      </c>
      <c r="C227" s="46">
        <v>215</v>
      </c>
      <c r="D227" s="4">
        <f t="shared" si="28"/>
        <v>423630.37097933248</v>
      </c>
      <c r="E227" s="4">
        <f t="shared" si="31"/>
        <v>17994.519117003452</v>
      </c>
      <c r="F227" s="4">
        <f t="shared" si="29"/>
        <v>3177.2277823449936</v>
      </c>
      <c r="G227" s="4">
        <f t="shared" si="30"/>
        <v>14817.291334658459</v>
      </c>
      <c r="H227" s="4">
        <f t="shared" si="24"/>
        <v>408813.07964467403</v>
      </c>
      <c r="I227" s="26">
        <f t="shared" si="25"/>
        <v>0.204406539822337</v>
      </c>
      <c r="K227" s="49">
        <v>0.09</v>
      </c>
    </row>
    <row r="228" spans="1:11" ht="16.05" customHeight="1" x14ac:dyDescent="0.25">
      <c r="A228" s="48">
        <f t="shared" si="26"/>
        <v>49309</v>
      </c>
      <c r="B228" s="45" t="str">
        <f t="shared" si="27"/>
        <v>A228</v>
      </c>
      <c r="C228" s="46">
        <v>216</v>
      </c>
      <c r="D228" s="4">
        <f t="shared" si="28"/>
        <v>408813.07964467403</v>
      </c>
      <c r="E228" s="4">
        <f t="shared" si="31"/>
        <v>17994.519117003456</v>
      </c>
      <c r="F228" s="4">
        <f t="shared" si="29"/>
        <v>3066.0980973350547</v>
      </c>
      <c r="G228" s="4">
        <f t="shared" si="30"/>
        <v>14928.421019668402</v>
      </c>
      <c r="H228" s="4">
        <f t="shared" si="24"/>
        <v>393884.65862500563</v>
      </c>
      <c r="I228" s="26">
        <f t="shared" si="25"/>
        <v>0.1969423293125028</v>
      </c>
      <c r="K228" s="49">
        <v>0.09</v>
      </c>
    </row>
    <row r="229" spans="1:11" ht="16.05" customHeight="1" x14ac:dyDescent="0.25">
      <c r="A229" s="48">
        <f t="shared" si="26"/>
        <v>49340</v>
      </c>
      <c r="B229" s="45" t="str">
        <f t="shared" si="27"/>
        <v>A229</v>
      </c>
      <c r="C229" s="46">
        <v>217</v>
      </c>
      <c r="D229" s="4">
        <f t="shared" si="28"/>
        <v>393884.65862500563</v>
      </c>
      <c r="E229" s="4">
        <f t="shared" si="31"/>
        <v>17994.519117003456</v>
      </c>
      <c r="F229" s="4">
        <f t="shared" si="29"/>
        <v>2954.1349396875416</v>
      </c>
      <c r="G229" s="4">
        <f t="shared" si="30"/>
        <v>15040.384177315915</v>
      </c>
      <c r="H229" s="4">
        <f t="shared" si="24"/>
        <v>378844.27444768971</v>
      </c>
      <c r="I229" s="26">
        <f t="shared" si="25"/>
        <v>0.18942213722384485</v>
      </c>
      <c r="K229" s="49">
        <v>0.09</v>
      </c>
    </row>
    <row r="230" spans="1:11" ht="16.05" customHeight="1" x14ac:dyDescent="0.25">
      <c r="A230" s="48">
        <f t="shared" si="26"/>
        <v>49368</v>
      </c>
      <c r="B230" s="45" t="str">
        <f t="shared" si="27"/>
        <v>A230</v>
      </c>
      <c r="C230" s="46">
        <v>218</v>
      </c>
      <c r="D230" s="4">
        <f t="shared" si="28"/>
        <v>378844.27444768971</v>
      </c>
      <c r="E230" s="4">
        <f t="shared" si="31"/>
        <v>17994.519117003456</v>
      </c>
      <c r="F230" s="4">
        <f t="shared" si="29"/>
        <v>2841.3320583576728</v>
      </c>
      <c r="G230" s="4">
        <f t="shared" si="30"/>
        <v>15153.187058645783</v>
      </c>
      <c r="H230" s="4">
        <f t="shared" si="24"/>
        <v>363691.08738904394</v>
      </c>
      <c r="I230" s="26">
        <f t="shared" si="25"/>
        <v>0.18184554369452197</v>
      </c>
      <c r="K230" s="49">
        <v>0.09</v>
      </c>
    </row>
    <row r="231" spans="1:11" ht="16.05" customHeight="1" x14ac:dyDescent="0.25">
      <c r="A231" s="48">
        <f t="shared" si="26"/>
        <v>49399</v>
      </c>
      <c r="B231" s="45" t="str">
        <f t="shared" si="27"/>
        <v>A231</v>
      </c>
      <c r="C231" s="46">
        <v>219</v>
      </c>
      <c r="D231" s="4">
        <f t="shared" si="28"/>
        <v>363691.08738904394</v>
      </c>
      <c r="E231" s="4">
        <f t="shared" si="31"/>
        <v>17994.519117003456</v>
      </c>
      <c r="F231" s="4">
        <f t="shared" si="29"/>
        <v>2727.6831554178293</v>
      </c>
      <c r="G231" s="4">
        <f t="shared" si="30"/>
        <v>15266.835961585626</v>
      </c>
      <c r="H231" s="4">
        <f t="shared" si="24"/>
        <v>348424.25142745831</v>
      </c>
      <c r="I231" s="26">
        <f t="shared" si="25"/>
        <v>0.17421212571372915</v>
      </c>
      <c r="K231" s="49">
        <v>0.09</v>
      </c>
    </row>
    <row r="232" spans="1:11" ht="16.05" customHeight="1" x14ac:dyDescent="0.25">
      <c r="A232" s="48">
        <f t="shared" si="26"/>
        <v>49429</v>
      </c>
      <c r="B232" s="45" t="str">
        <f t="shared" si="27"/>
        <v>A232</v>
      </c>
      <c r="C232" s="46">
        <v>220</v>
      </c>
      <c r="D232" s="4">
        <f t="shared" si="28"/>
        <v>348424.25142745831</v>
      </c>
      <c r="E232" s="4">
        <f t="shared" si="31"/>
        <v>17994.519117003456</v>
      </c>
      <c r="F232" s="4">
        <f t="shared" si="29"/>
        <v>2613.1818857059375</v>
      </c>
      <c r="G232" s="4">
        <f t="shared" si="30"/>
        <v>15381.337231297519</v>
      </c>
      <c r="H232" s="4">
        <f t="shared" si="24"/>
        <v>333042.9141961608</v>
      </c>
      <c r="I232" s="26">
        <f t="shared" si="25"/>
        <v>0.16652145709808039</v>
      </c>
      <c r="K232" s="49">
        <v>0.09</v>
      </c>
    </row>
    <row r="233" spans="1:11" ht="16.05" customHeight="1" x14ac:dyDescent="0.25">
      <c r="A233" s="48">
        <f t="shared" si="26"/>
        <v>49460</v>
      </c>
      <c r="B233" s="45" t="str">
        <f t="shared" si="27"/>
        <v>A233</v>
      </c>
      <c r="C233" s="46">
        <v>221</v>
      </c>
      <c r="D233" s="4">
        <f t="shared" si="28"/>
        <v>333042.9141961608</v>
      </c>
      <c r="E233" s="4">
        <f t="shared" si="31"/>
        <v>17994.51911700346</v>
      </c>
      <c r="F233" s="4">
        <f t="shared" si="29"/>
        <v>2497.8218564712056</v>
      </c>
      <c r="G233" s="4">
        <f t="shared" si="30"/>
        <v>15496.697260532253</v>
      </c>
      <c r="H233" s="4">
        <f t="shared" si="24"/>
        <v>317546.21693562856</v>
      </c>
      <c r="I233" s="26">
        <f t="shared" si="25"/>
        <v>0.15877310846781428</v>
      </c>
      <c r="K233" s="49">
        <v>0.09</v>
      </c>
    </row>
    <row r="234" spans="1:11" ht="16.05" customHeight="1" x14ac:dyDescent="0.25">
      <c r="A234" s="48">
        <f t="shared" si="26"/>
        <v>49490</v>
      </c>
      <c r="B234" s="45" t="str">
        <f t="shared" si="27"/>
        <v>A234</v>
      </c>
      <c r="C234" s="46">
        <v>222</v>
      </c>
      <c r="D234" s="4">
        <f t="shared" si="28"/>
        <v>317546.21693562856</v>
      </c>
      <c r="E234" s="4">
        <f t="shared" si="31"/>
        <v>17994.519117003456</v>
      </c>
      <c r="F234" s="4">
        <f t="shared" si="29"/>
        <v>2381.5966270172144</v>
      </c>
      <c r="G234" s="4">
        <f t="shared" si="30"/>
        <v>15612.922489986242</v>
      </c>
      <c r="H234" s="4">
        <f t="shared" si="24"/>
        <v>301933.29444564233</v>
      </c>
      <c r="I234" s="26">
        <f t="shared" si="25"/>
        <v>0.15096664722282116</v>
      </c>
      <c r="K234" s="49">
        <v>0.09</v>
      </c>
    </row>
    <row r="235" spans="1:11" ht="16.05" customHeight="1" x14ac:dyDescent="0.25">
      <c r="A235" s="48">
        <f t="shared" si="26"/>
        <v>49521</v>
      </c>
      <c r="B235" s="45" t="str">
        <f t="shared" si="27"/>
        <v>A235</v>
      </c>
      <c r="C235" s="46">
        <v>223</v>
      </c>
      <c r="D235" s="4">
        <f t="shared" si="28"/>
        <v>301933.29444564233</v>
      </c>
      <c r="E235" s="4">
        <f t="shared" si="31"/>
        <v>17994.51911700346</v>
      </c>
      <c r="F235" s="4">
        <f t="shared" si="29"/>
        <v>2264.4997083423173</v>
      </c>
      <c r="G235" s="4">
        <f t="shared" si="30"/>
        <v>15730.019408661143</v>
      </c>
      <c r="H235" s="4">
        <f t="shared" si="24"/>
        <v>286203.27503698121</v>
      </c>
      <c r="I235" s="26">
        <f t="shared" si="25"/>
        <v>0.14310163751849062</v>
      </c>
      <c r="K235" s="49">
        <v>0.09</v>
      </c>
    </row>
    <row r="236" spans="1:11" ht="16.05" customHeight="1" x14ac:dyDescent="0.25">
      <c r="A236" s="48">
        <f t="shared" si="26"/>
        <v>49552</v>
      </c>
      <c r="B236" s="45" t="str">
        <f t="shared" si="27"/>
        <v>A236</v>
      </c>
      <c r="C236" s="46">
        <v>224</v>
      </c>
      <c r="D236" s="4">
        <f t="shared" si="28"/>
        <v>286203.27503698121</v>
      </c>
      <c r="E236" s="4">
        <f t="shared" si="31"/>
        <v>17994.51911700346</v>
      </c>
      <c r="F236" s="4">
        <f t="shared" si="29"/>
        <v>2146.5245627773588</v>
      </c>
      <c r="G236" s="4">
        <f t="shared" si="30"/>
        <v>15847.994554226101</v>
      </c>
      <c r="H236" s="4">
        <f t="shared" si="24"/>
        <v>270355.2804827551</v>
      </c>
      <c r="I236" s="26">
        <f t="shared" si="25"/>
        <v>0.13517764024137754</v>
      </c>
      <c r="K236" s="49">
        <v>0.09</v>
      </c>
    </row>
    <row r="237" spans="1:11" ht="16.05" customHeight="1" x14ac:dyDescent="0.25">
      <c r="A237" s="48">
        <f t="shared" si="26"/>
        <v>49582</v>
      </c>
      <c r="B237" s="45" t="str">
        <f t="shared" si="27"/>
        <v>A237</v>
      </c>
      <c r="C237" s="46">
        <v>225</v>
      </c>
      <c r="D237" s="4">
        <f t="shared" si="28"/>
        <v>270355.2804827551</v>
      </c>
      <c r="E237" s="4">
        <f t="shared" si="31"/>
        <v>17994.51911700346</v>
      </c>
      <c r="F237" s="4">
        <f t="shared" si="29"/>
        <v>2027.6646036206632</v>
      </c>
      <c r="G237" s="4">
        <f t="shared" si="30"/>
        <v>15966.854513382796</v>
      </c>
      <c r="H237" s="4">
        <f t="shared" si="24"/>
        <v>254388.4259693723</v>
      </c>
      <c r="I237" s="26">
        <f t="shared" si="25"/>
        <v>0.12719421298468614</v>
      </c>
      <c r="K237" s="49">
        <v>0.09</v>
      </c>
    </row>
    <row r="238" spans="1:11" ht="16.05" customHeight="1" x14ac:dyDescent="0.25">
      <c r="A238" s="48">
        <f t="shared" si="26"/>
        <v>49613</v>
      </c>
      <c r="B238" s="45" t="str">
        <f t="shared" si="27"/>
        <v>A238</v>
      </c>
      <c r="C238" s="46">
        <v>226</v>
      </c>
      <c r="D238" s="4">
        <f t="shared" si="28"/>
        <v>254388.4259693723</v>
      </c>
      <c r="E238" s="4">
        <f t="shared" si="31"/>
        <v>17994.519117003456</v>
      </c>
      <c r="F238" s="4">
        <f t="shared" si="29"/>
        <v>1907.913194770292</v>
      </c>
      <c r="G238" s="4">
        <f t="shared" si="30"/>
        <v>16086.605922233164</v>
      </c>
      <c r="H238" s="4">
        <f t="shared" si="24"/>
        <v>238301.82004713913</v>
      </c>
      <c r="I238" s="26">
        <f t="shared" si="25"/>
        <v>0.11915091002356956</v>
      </c>
      <c r="K238" s="49">
        <v>0.09</v>
      </c>
    </row>
    <row r="239" spans="1:11" ht="16.05" customHeight="1" x14ac:dyDescent="0.25">
      <c r="A239" s="48">
        <f t="shared" si="26"/>
        <v>49643</v>
      </c>
      <c r="B239" s="45" t="str">
        <f t="shared" si="27"/>
        <v>A239</v>
      </c>
      <c r="C239" s="46">
        <v>227</v>
      </c>
      <c r="D239" s="4">
        <f t="shared" si="28"/>
        <v>238301.82004713913</v>
      </c>
      <c r="E239" s="4">
        <f t="shared" si="31"/>
        <v>17994.51911700346</v>
      </c>
      <c r="F239" s="4">
        <f t="shared" si="29"/>
        <v>1787.2636503535434</v>
      </c>
      <c r="G239" s="4">
        <f t="shared" si="30"/>
        <v>16207.255466649916</v>
      </c>
      <c r="H239" s="4">
        <f t="shared" si="24"/>
        <v>222094.56458048921</v>
      </c>
      <c r="I239" s="26">
        <f t="shared" si="25"/>
        <v>0.1110472822902446</v>
      </c>
      <c r="K239" s="49">
        <v>0.09</v>
      </c>
    </row>
    <row r="240" spans="1:11" ht="16.05" customHeight="1" x14ac:dyDescent="0.25">
      <c r="A240" s="48">
        <f t="shared" si="26"/>
        <v>49674</v>
      </c>
      <c r="B240" s="45" t="str">
        <f t="shared" si="27"/>
        <v>A240</v>
      </c>
      <c r="C240" s="46">
        <v>228</v>
      </c>
      <c r="D240" s="4">
        <f t="shared" si="28"/>
        <v>222094.56458048921</v>
      </c>
      <c r="E240" s="4">
        <f t="shared" si="31"/>
        <v>17994.519117003452</v>
      </c>
      <c r="F240" s="4">
        <f t="shared" si="29"/>
        <v>1665.709234353669</v>
      </c>
      <c r="G240" s="4">
        <f t="shared" si="30"/>
        <v>16328.809882649783</v>
      </c>
      <c r="H240" s="4">
        <f t="shared" si="24"/>
        <v>205765.75469783944</v>
      </c>
      <c r="I240" s="26">
        <f t="shared" si="25"/>
        <v>0.10288287734891972</v>
      </c>
      <c r="K240" s="49">
        <v>0.09</v>
      </c>
    </row>
    <row r="241" spans="1:11" ht="16.05" customHeight="1" x14ac:dyDescent="0.25">
      <c r="A241" s="48">
        <f t="shared" si="26"/>
        <v>49705</v>
      </c>
      <c r="B241" s="45" t="str">
        <f t="shared" si="27"/>
        <v>A241</v>
      </c>
      <c r="C241" s="46">
        <v>229</v>
      </c>
      <c r="D241" s="4">
        <f t="shared" si="28"/>
        <v>205765.75469783944</v>
      </c>
      <c r="E241" s="4">
        <f t="shared" si="31"/>
        <v>17994.519117003456</v>
      </c>
      <c r="F241" s="4">
        <f t="shared" si="29"/>
        <v>1543.2431602337956</v>
      </c>
      <c r="G241" s="4">
        <f t="shared" si="30"/>
        <v>16451.275956769659</v>
      </c>
      <c r="H241" s="4">
        <f t="shared" si="24"/>
        <v>189314.47874106979</v>
      </c>
      <c r="I241" s="26">
        <f t="shared" si="25"/>
        <v>9.4657239370534899E-2</v>
      </c>
      <c r="K241" s="49">
        <v>0.09</v>
      </c>
    </row>
    <row r="242" spans="1:11" ht="16.05" customHeight="1" x14ac:dyDescent="0.25">
      <c r="A242" s="48">
        <f t="shared" si="26"/>
        <v>49734</v>
      </c>
      <c r="B242" s="45" t="str">
        <f t="shared" si="27"/>
        <v>A242</v>
      </c>
      <c r="C242" s="46">
        <v>230</v>
      </c>
      <c r="D242" s="4">
        <f t="shared" si="28"/>
        <v>189314.47874106979</v>
      </c>
      <c r="E242" s="4">
        <f t="shared" si="31"/>
        <v>17994.51911700346</v>
      </c>
      <c r="F242" s="4">
        <f t="shared" si="29"/>
        <v>1419.8585905580233</v>
      </c>
      <c r="G242" s="4">
        <f t="shared" si="30"/>
        <v>16574.660526445437</v>
      </c>
      <c r="H242" s="4">
        <f t="shared" si="24"/>
        <v>172739.81821462436</v>
      </c>
      <c r="I242" s="26">
        <f t="shared" si="25"/>
        <v>8.6369909107312182E-2</v>
      </c>
      <c r="K242" s="49">
        <v>0.09</v>
      </c>
    </row>
    <row r="243" spans="1:11" ht="16.05" customHeight="1" x14ac:dyDescent="0.25">
      <c r="A243" s="48">
        <f t="shared" si="26"/>
        <v>49765</v>
      </c>
      <c r="B243" s="45" t="str">
        <f t="shared" si="27"/>
        <v>A243</v>
      </c>
      <c r="C243" s="46">
        <v>231</v>
      </c>
      <c r="D243" s="4">
        <f t="shared" si="28"/>
        <v>172739.81821462436</v>
      </c>
      <c r="E243" s="4">
        <f t="shared" si="31"/>
        <v>17994.519117003463</v>
      </c>
      <c r="F243" s="4">
        <f t="shared" si="29"/>
        <v>1295.5486366096827</v>
      </c>
      <c r="G243" s="4">
        <f t="shared" si="30"/>
        <v>16698.970480393782</v>
      </c>
      <c r="H243" s="4">
        <f t="shared" si="24"/>
        <v>156040.84773423057</v>
      </c>
      <c r="I243" s="26">
        <f t="shared" si="25"/>
        <v>7.8020423867115288E-2</v>
      </c>
      <c r="K243" s="49">
        <v>0.09</v>
      </c>
    </row>
    <row r="244" spans="1:11" ht="16.05" customHeight="1" x14ac:dyDescent="0.25">
      <c r="A244" s="48">
        <f t="shared" si="26"/>
        <v>49795</v>
      </c>
      <c r="B244" s="45" t="str">
        <f t="shared" si="27"/>
        <v>A244</v>
      </c>
      <c r="C244" s="46">
        <v>232</v>
      </c>
      <c r="D244" s="4">
        <f t="shared" si="28"/>
        <v>156040.84773423057</v>
      </c>
      <c r="E244" s="4">
        <f t="shared" si="31"/>
        <v>17994.519117003463</v>
      </c>
      <c r="F244" s="4">
        <f t="shared" si="29"/>
        <v>1170.3063580067292</v>
      </c>
      <c r="G244" s="4">
        <f t="shared" si="30"/>
        <v>16824.212758996735</v>
      </c>
      <c r="H244" s="4">
        <f t="shared" si="24"/>
        <v>139216.63497523384</v>
      </c>
      <c r="I244" s="26">
        <f t="shared" si="25"/>
        <v>6.9608317487616922E-2</v>
      </c>
      <c r="K244" s="49">
        <v>0.09</v>
      </c>
    </row>
    <row r="245" spans="1:11" ht="16.05" customHeight="1" x14ac:dyDescent="0.25">
      <c r="A245" s="48">
        <f t="shared" si="26"/>
        <v>49826</v>
      </c>
      <c r="B245" s="45" t="str">
        <f t="shared" si="27"/>
        <v>A245</v>
      </c>
      <c r="C245" s="46">
        <v>233</v>
      </c>
      <c r="D245" s="4">
        <f t="shared" si="28"/>
        <v>139216.63497523384</v>
      </c>
      <c r="E245" s="4">
        <f t="shared" si="31"/>
        <v>17994.51911700346</v>
      </c>
      <c r="F245" s="4">
        <f t="shared" si="29"/>
        <v>1044.1247623142538</v>
      </c>
      <c r="G245" s="4">
        <f t="shared" si="30"/>
        <v>16950.394354689204</v>
      </c>
      <c r="H245" s="4">
        <f t="shared" si="24"/>
        <v>122266.24062054465</v>
      </c>
      <c r="I245" s="26">
        <f t="shared" si="25"/>
        <v>6.1133120310272321E-2</v>
      </c>
      <c r="K245" s="49">
        <v>0.09</v>
      </c>
    </row>
    <row r="246" spans="1:11" ht="16.05" customHeight="1" x14ac:dyDescent="0.25">
      <c r="A246" s="48">
        <f t="shared" si="26"/>
        <v>49856</v>
      </c>
      <c r="B246" s="45" t="str">
        <f t="shared" si="27"/>
        <v>A246</v>
      </c>
      <c r="C246" s="46">
        <v>234</v>
      </c>
      <c r="D246" s="4">
        <f t="shared" si="28"/>
        <v>122266.24062054465</v>
      </c>
      <c r="E246" s="4">
        <f t="shared" si="31"/>
        <v>17994.51911700346</v>
      </c>
      <c r="F246" s="4">
        <f t="shared" si="29"/>
        <v>916.99680465408483</v>
      </c>
      <c r="G246" s="4">
        <f t="shared" si="30"/>
        <v>17077.522312349374</v>
      </c>
      <c r="H246" s="4">
        <f t="shared" si="24"/>
        <v>105188.71830819527</v>
      </c>
      <c r="I246" s="26">
        <f t="shared" si="25"/>
        <v>5.2594359154097631E-2</v>
      </c>
      <c r="K246" s="49">
        <v>0.09</v>
      </c>
    </row>
    <row r="247" spans="1:11" ht="16.05" customHeight="1" x14ac:dyDescent="0.25">
      <c r="A247" s="48">
        <f t="shared" si="26"/>
        <v>49887</v>
      </c>
      <c r="B247" s="45" t="str">
        <f t="shared" si="27"/>
        <v>A247</v>
      </c>
      <c r="C247" s="46">
        <v>235</v>
      </c>
      <c r="D247" s="4">
        <f t="shared" si="28"/>
        <v>105188.71830819527</v>
      </c>
      <c r="E247" s="4">
        <f t="shared" si="31"/>
        <v>17994.519117003463</v>
      </c>
      <c r="F247" s="4">
        <f t="shared" si="29"/>
        <v>788.91538731146454</v>
      </c>
      <c r="G247" s="4">
        <f t="shared" si="30"/>
        <v>17205.603729692</v>
      </c>
      <c r="H247" s="4">
        <f t="shared" si="24"/>
        <v>87983.114578503271</v>
      </c>
      <c r="I247" s="26">
        <f t="shared" si="25"/>
        <v>4.3991557289251637E-2</v>
      </c>
      <c r="K247" s="49">
        <v>0.09</v>
      </c>
    </row>
    <row r="248" spans="1:11" ht="16.05" customHeight="1" x14ac:dyDescent="0.25">
      <c r="A248" s="48">
        <f t="shared" si="26"/>
        <v>49918</v>
      </c>
      <c r="B248" s="45" t="str">
        <f t="shared" si="27"/>
        <v>A248</v>
      </c>
      <c r="C248" s="46">
        <v>236</v>
      </c>
      <c r="D248" s="4">
        <f t="shared" si="28"/>
        <v>87983.114578503271</v>
      </c>
      <c r="E248" s="4">
        <f t="shared" si="31"/>
        <v>17994.51911700346</v>
      </c>
      <c r="F248" s="4">
        <f t="shared" si="29"/>
        <v>659.87335933877455</v>
      </c>
      <c r="G248" s="4">
        <f t="shared" si="30"/>
        <v>17334.645757664686</v>
      </c>
      <c r="H248" s="4">
        <f t="shared" si="24"/>
        <v>70648.468820838578</v>
      </c>
      <c r="I248" s="26">
        <f t="shared" si="25"/>
        <v>3.5324234410419292E-2</v>
      </c>
      <c r="K248" s="49">
        <v>0.09</v>
      </c>
    </row>
    <row r="249" spans="1:11" ht="16.05" customHeight="1" x14ac:dyDescent="0.25">
      <c r="A249" s="48">
        <f t="shared" si="26"/>
        <v>49948</v>
      </c>
      <c r="B249" s="45" t="str">
        <f t="shared" si="27"/>
        <v>A249</v>
      </c>
      <c r="C249" s="46">
        <v>237</v>
      </c>
      <c r="D249" s="4">
        <f t="shared" si="28"/>
        <v>70648.468820838578</v>
      </c>
      <c r="E249" s="4">
        <f t="shared" si="31"/>
        <v>17994.51911700346</v>
      </c>
      <c r="F249" s="4">
        <f t="shared" si="29"/>
        <v>529.86351615628928</v>
      </c>
      <c r="G249" s="4">
        <f t="shared" si="30"/>
        <v>17464.655600847171</v>
      </c>
      <c r="H249" s="4">
        <f t="shared" si="24"/>
        <v>53183.813219991411</v>
      </c>
      <c r="I249" s="26">
        <f t="shared" si="25"/>
        <v>2.6591906609995705E-2</v>
      </c>
      <c r="K249" s="49">
        <v>0.09</v>
      </c>
    </row>
    <row r="250" spans="1:11" ht="16.05" customHeight="1" x14ac:dyDescent="0.25">
      <c r="A250" s="48">
        <f t="shared" si="26"/>
        <v>49979</v>
      </c>
      <c r="B250" s="45" t="str">
        <f t="shared" si="27"/>
        <v>A250</v>
      </c>
      <c r="C250" s="46">
        <v>238</v>
      </c>
      <c r="D250" s="4">
        <f t="shared" si="28"/>
        <v>53183.813219991411</v>
      </c>
      <c r="E250" s="4">
        <f t="shared" si="31"/>
        <v>17994.519117003463</v>
      </c>
      <c r="F250" s="4">
        <f t="shared" si="29"/>
        <v>398.87859914993555</v>
      </c>
      <c r="G250" s="4">
        <f t="shared" si="30"/>
        <v>17595.640517853528</v>
      </c>
      <c r="H250" s="4">
        <f t="shared" si="24"/>
        <v>35588.172702137883</v>
      </c>
      <c r="I250" s="26">
        <f t="shared" si="25"/>
        <v>1.7794086351068942E-2</v>
      </c>
      <c r="K250" s="49">
        <v>0.09</v>
      </c>
    </row>
    <row r="251" spans="1:11" ht="16.05" customHeight="1" x14ac:dyDescent="0.25">
      <c r="A251" s="48">
        <f t="shared" si="26"/>
        <v>50009</v>
      </c>
      <c r="B251" s="45" t="str">
        <f t="shared" si="27"/>
        <v>A251</v>
      </c>
      <c r="C251" s="46">
        <v>239</v>
      </c>
      <c r="D251" s="4">
        <f t="shared" si="28"/>
        <v>35588.172702137883</v>
      </c>
      <c r="E251" s="4">
        <f t="shared" si="31"/>
        <v>17994.51911700346</v>
      </c>
      <c r="F251" s="4">
        <f t="shared" si="29"/>
        <v>266.91129526603407</v>
      </c>
      <c r="G251" s="4">
        <f t="shared" si="30"/>
        <v>17727.607821737427</v>
      </c>
      <c r="H251" s="4">
        <f t="shared" si="24"/>
        <v>17860.564880400456</v>
      </c>
      <c r="I251" s="26">
        <f t="shared" si="25"/>
        <v>8.9302824402002282E-3</v>
      </c>
      <c r="K251" s="49">
        <v>0.09</v>
      </c>
    </row>
    <row r="252" spans="1:11" ht="16.05" customHeight="1" x14ac:dyDescent="0.25">
      <c r="A252" s="48">
        <f t="shared" si="26"/>
        <v>50040</v>
      </c>
      <c r="B252" s="45" t="str">
        <f t="shared" si="27"/>
        <v>A252</v>
      </c>
      <c r="C252" s="46">
        <v>240</v>
      </c>
      <c r="D252" s="4">
        <f t="shared" si="28"/>
        <v>17860.564880400456</v>
      </c>
      <c r="E252" s="4">
        <f t="shared" si="31"/>
        <v>17994.519117003456</v>
      </c>
      <c r="F252" s="4">
        <f t="shared" si="29"/>
        <v>133.95423660300341</v>
      </c>
      <c r="G252" s="4">
        <f t="shared" si="30"/>
        <v>17860.564880400452</v>
      </c>
      <c r="H252" s="4">
        <f t="shared" si="24"/>
        <v>0</v>
      </c>
      <c r="I252" s="26">
        <f t="shared" si="25"/>
        <v>0</v>
      </c>
      <c r="K252" s="49">
        <v>0.09</v>
      </c>
    </row>
    <row r="253" spans="1:11" ht="16.05" customHeight="1" x14ac:dyDescent="0.25">
      <c r="A253" s="48">
        <f t="shared" ref="A253:A316" si="32">DATE(YEAR(A252),MONTH(A252)+2,1-1)</f>
        <v>50071</v>
      </c>
      <c r="B253" s="45" t="str">
        <f t="shared" si="27"/>
        <v>A253</v>
      </c>
      <c r="C253" s="46">
        <v>241</v>
      </c>
      <c r="D253" s="4">
        <f t="shared" ref="D253:D316" si="33">IF(ROUND(H252,0)&gt;0,H252,0)</f>
        <v>0</v>
      </c>
      <c r="E253" s="4">
        <f t="shared" si="31"/>
        <v>0</v>
      </c>
      <c r="F253" s="4">
        <f t="shared" si="29"/>
        <v>0</v>
      </c>
      <c r="G253" s="4">
        <f t="shared" si="30"/>
        <v>0</v>
      </c>
      <c r="H253" s="4">
        <f t="shared" ref="H253:H316" si="34">D253-G253</f>
        <v>0</v>
      </c>
      <c r="I253" s="26">
        <f t="shared" si="25"/>
        <v>0</v>
      </c>
      <c r="K253" s="49">
        <v>0.09</v>
      </c>
    </row>
    <row r="254" spans="1:11" ht="16.05" customHeight="1" x14ac:dyDescent="0.25">
      <c r="A254" s="48">
        <f t="shared" si="32"/>
        <v>50099</v>
      </c>
      <c r="B254" s="45" t="str">
        <f t="shared" si="27"/>
        <v>A254</v>
      </c>
      <c r="C254" s="46">
        <v>242</v>
      </c>
      <c r="D254" s="4">
        <f t="shared" si="33"/>
        <v>0</v>
      </c>
      <c r="E254" s="4">
        <f t="shared" si="31"/>
        <v>0</v>
      </c>
      <c r="F254" s="4">
        <f t="shared" si="29"/>
        <v>0</v>
      </c>
      <c r="G254" s="4">
        <f t="shared" si="30"/>
        <v>0</v>
      </c>
      <c r="H254" s="4">
        <f t="shared" si="34"/>
        <v>0</v>
      </c>
      <c r="I254" s="26">
        <f t="shared" si="25"/>
        <v>0</v>
      </c>
      <c r="K254" s="49">
        <v>0.09</v>
      </c>
    </row>
    <row r="255" spans="1:11" ht="16.05" customHeight="1" x14ac:dyDescent="0.25">
      <c r="A255" s="48">
        <f t="shared" si="32"/>
        <v>50130</v>
      </c>
      <c r="B255" s="45" t="str">
        <f t="shared" si="27"/>
        <v>A255</v>
      </c>
      <c r="C255" s="46">
        <v>243</v>
      </c>
      <c r="D255" s="4">
        <f t="shared" si="33"/>
        <v>0</v>
      </c>
      <c r="E255" s="4">
        <f t="shared" si="31"/>
        <v>0</v>
      </c>
      <c r="F255" s="4">
        <f t="shared" si="29"/>
        <v>0</v>
      </c>
      <c r="G255" s="4">
        <f t="shared" si="30"/>
        <v>0</v>
      </c>
      <c r="H255" s="4">
        <f t="shared" si="34"/>
        <v>0</v>
      </c>
      <c r="I255" s="26">
        <f t="shared" si="25"/>
        <v>0</v>
      </c>
      <c r="K255" s="49">
        <v>0.09</v>
      </c>
    </row>
    <row r="256" spans="1:11" ht="16.05" customHeight="1" x14ac:dyDescent="0.25">
      <c r="A256" s="48">
        <f t="shared" si="32"/>
        <v>50160</v>
      </c>
      <c r="B256" s="45" t="str">
        <f t="shared" si="27"/>
        <v>A256</v>
      </c>
      <c r="C256" s="46">
        <v>244</v>
      </c>
      <c r="D256" s="4">
        <f t="shared" si="33"/>
        <v>0</v>
      </c>
      <c r="E256" s="4">
        <f t="shared" si="31"/>
        <v>0</v>
      </c>
      <c r="F256" s="4">
        <f t="shared" si="29"/>
        <v>0</v>
      </c>
      <c r="G256" s="4">
        <f t="shared" si="30"/>
        <v>0</v>
      </c>
      <c r="H256" s="4">
        <f t="shared" si="34"/>
        <v>0</v>
      </c>
      <c r="I256" s="26">
        <f t="shared" si="25"/>
        <v>0</v>
      </c>
      <c r="K256" s="49">
        <v>0.09</v>
      </c>
    </row>
    <row r="257" spans="1:11" ht="16.05" customHeight="1" x14ac:dyDescent="0.25">
      <c r="A257" s="48">
        <f t="shared" si="32"/>
        <v>50191</v>
      </c>
      <c r="B257" s="45" t="str">
        <f t="shared" si="27"/>
        <v>A257</v>
      </c>
      <c r="C257" s="46">
        <v>245</v>
      </c>
      <c r="D257" s="4">
        <f t="shared" si="33"/>
        <v>0</v>
      </c>
      <c r="E257" s="4">
        <f t="shared" si="31"/>
        <v>0</v>
      </c>
      <c r="F257" s="4">
        <f t="shared" si="29"/>
        <v>0</v>
      </c>
      <c r="G257" s="4">
        <f t="shared" si="30"/>
        <v>0</v>
      </c>
      <c r="H257" s="4">
        <f t="shared" si="34"/>
        <v>0</v>
      </c>
      <c r="I257" s="26">
        <f t="shared" si="25"/>
        <v>0</v>
      </c>
      <c r="K257" s="49">
        <v>0.09</v>
      </c>
    </row>
    <row r="258" spans="1:11" ht="16.05" customHeight="1" x14ac:dyDescent="0.25">
      <c r="A258" s="48">
        <f t="shared" si="32"/>
        <v>50221</v>
      </c>
      <c r="B258" s="45" t="str">
        <f t="shared" si="27"/>
        <v>A258</v>
      </c>
      <c r="C258" s="46">
        <v>246</v>
      </c>
      <c r="D258" s="4">
        <f t="shared" si="33"/>
        <v>0</v>
      </c>
      <c r="E258" s="4">
        <f t="shared" si="31"/>
        <v>0</v>
      </c>
      <c r="F258" s="4">
        <f t="shared" si="29"/>
        <v>0</v>
      </c>
      <c r="G258" s="4">
        <f t="shared" si="30"/>
        <v>0</v>
      </c>
      <c r="H258" s="4">
        <f t="shared" si="34"/>
        <v>0</v>
      </c>
      <c r="I258" s="26">
        <f t="shared" si="25"/>
        <v>0</v>
      </c>
      <c r="K258" s="49">
        <v>0.09</v>
      </c>
    </row>
    <row r="259" spans="1:11" ht="16.05" customHeight="1" x14ac:dyDescent="0.25">
      <c r="A259" s="48">
        <f t="shared" si="32"/>
        <v>50252</v>
      </c>
      <c r="B259" s="45" t="str">
        <f t="shared" si="27"/>
        <v>A259</v>
      </c>
      <c r="C259" s="46">
        <v>247</v>
      </c>
      <c r="D259" s="4">
        <f t="shared" si="33"/>
        <v>0</v>
      </c>
      <c r="E259" s="4">
        <f t="shared" si="31"/>
        <v>0</v>
      </c>
      <c r="F259" s="4">
        <f t="shared" si="29"/>
        <v>0</v>
      </c>
      <c r="G259" s="4">
        <f t="shared" si="30"/>
        <v>0</v>
      </c>
      <c r="H259" s="4">
        <f t="shared" si="34"/>
        <v>0</v>
      </c>
      <c r="I259" s="26">
        <f t="shared" si="25"/>
        <v>0</v>
      </c>
      <c r="K259" s="49">
        <v>0.09</v>
      </c>
    </row>
    <row r="260" spans="1:11" ht="16.05" customHeight="1" x14ac:dyDescent="0.25">
      <c r="A260" s="48">
        <f t="shared" si="32"/>
        <v>50283</v>
      </c>
      <c r="B260" s="45" t="str">
        <f t="shared" si="27"/>
        <v>A260</v>
      </c>
      <c r="C260" s="46">
        <v>248</v>
      </c>
      <c r="D260" s="4">
        <f t="shared" si="33"/>
        <v>0</v>
      </c>
      <c r="E260" s="4">
        <f t="shared" si="31"/>
        <v>0</v>
      </c>
      <c r="F260" s="4">
        <f t="shared" si="29"/>
        <v>0</v>
      </c>
      <c r="G260" s="4">
        <f t="shared" si="30"/>
        <v>0</v>
      </c>
      <c r="H260" s="4">
        <f t="shared" si="34"/>
        <v>0</v>
      </c>
      <c r="I260" s="26">
        <f t="shared" si="25"/>
        <v>0</v>
      </c>
      <c r="K260" s="49">
        <v>0.09</v>
      </c>
    </row>
    <row r="261" spans="1:11" ht="16.05" customHeight="1" x14ac:dyDescent="0.25">
      <c r="A261" s="48">
        <f t="shared" si="32"/>
        <v>50313</v>
      </c>
      <c r="B261" s="45" t="str">
        <f t="shared" si="27"/>
        <v>A261</v>
      </c>
      <c r="C261" s="46">
        <v>249</v>
      </c>
      <c r="D261" s="4">
        <f t="shared" si="33"/>
        <v>0</v>
      </c>
      <c r="E261" s="4">
        <f t="shared" si="31"/>
        <v>0</v>
      </c>
      <c r="F261" s="4">
        <f t="shared" si="29"/>
        <v>0</v>
      </c>
      <c r="G261" s="4">
        <f t="shared" si="30"/>
        <v>0</v>
      </c>
      <c r="H261" s="4">
        <f t="shared" si="34"/>
        <v>0</v>
      </c>
      <c r="I261" s="26">
        <f t="shared" si="25"/>
        <v>0</v>
      </c>
      <c r="K261" s="49">
        <v>0.09</v>
      </c>
    </row>
    <row r="262" spans="1:11" ht="16.05" customHeight="1" x14ac:dyDescent="0.25">
      <c r="A262" s="48">
        <f t="shared" si="32"/>
        <v>50344</v>
      </c>
      <c r="B262" s="45" t="str">
        <f t="shared" si="27"/>
        <v>A262</v>
      </c>
      <c r="C262" s="46">
        <v>250</v>
      </c>
      <c r="D262" s="4">
        <f t="shared" si="33"/>
        <v>0</v>
      </c>
      <c r="E262" s="4">
        <f t="shared" si="31"/>
        <v>0</v>
      </c>
      <c r="F262" s="4">
        <f t="shared" si="29"/>
        <v>0</v>
      </c>
      <c r="G262" s="4">
        <f t="shared" si="30"/>
        <v>0</v>
      </c>
      <c r="H262" s="4">
        <f t="shared" si="34"/>
        <v>0</v>
      </c>
      <c r="I262" s="26">
        <f t="shared" si="25"/>
        <v>0</v>
      </c>
      <c r="K262" s="49">
        <v>0.09</v>
      </c>
    </row>
    <row r="263" spans="1:11" ht="16.05" customHeight="1" x14ac:dyDescent="0.25">
      <c r="A263" s="48">
        <f t="shared" si="32"/>
        <v>50374</v>
      </c>
      <c r="B263" s="45" t="str">
        <f t="shared" si="27"/>
        <v>A263</v>
      </c>
      <c r="C263" s="46">
        <v>251</v>
      </c>
      <c r="D263" s="4">
        <f t="shared" si="33"/>
        <v>0</v>
      </c>
      <c r="E263" s="4">
        <f t="shared" si="31"/>
        <v>0</v>
      </c>
      <c r="F263" s="4">
        <f t="shared" si="29"/>
        <v>0</v>
      </c>
      <c r="G263" s="4">
        <f t="shared" si="30"/>
        <v>0</v>
      </c>
      <c r="H263" s="4">
        <f t="shared" si="34"/>
        <v>0</v>
      </c>
      <c r="I263" s="26">
        <f t="shared" si="25"/>
        <v>0</v>
      </c>
      <c r="K263" s="49">
        <v>0.09</v>
      </c>
    </row>
    <row r="264" spans="1:11" ht="16.05" customHeight="1" x14ac:dyDescent="0.25">
      <c r="A264" s="48">
        <f t="shared" si="32"/>
        <v>50405</v>
      </c>
      <c r="B264" s="45" t="str">
        <f t="shared" si="27"/>
        <v>A264</v>
      </c>
      <c r="C264" s="46">
        <v>252</v>
      </c>
      <c r="D264" s="4">
        <f t="shared" si="33"/>
        <v>0</v>
      </c>
      <c r="E264" s="4">
        <f t="shared" si="31"/>
        <v>0</v>
      </c>
      <c r="F264" s="4">
        <f t="shared" si="29"/>
        <v>0</v>
      </c>
      <c r="G264" s="4">
        <f t="shared" si="30"/>
        <v>0</v>
      </c>
      <c r="H264" s="4">
        <f t="shared" si="34"/>
        <v>0</v>
      </c>
      <c r="I264" s="26">
        <f t="shared" si="25"/>
        <v>0</v>
      </c>
      <c r="K264" s="49">
        <v>0.09</v>
      </c>
    </row>
    <row r="265" spans="1:11" ht="16.05" customHeight="1" x14ac:dyDescent="0.25">
      <c r="A265" s="48">
        <f t="shared" si="32"/>
        <v>50436</v>
      </c>
      <c r="B265" s="45" t="str">
        <f t="shared" si="27"/>
        <v>A265</v>
      </c>
      <c r="C265" s="46">
        <v>253</v>
      </c>
      <c r="D265" s="4">
        <f t="shared" si="33"/>
        <v>0</v>
      </c>
      <c r="E265" s="4">
        <f t="shared" si="31"/>
        <v>0</v>
      </c>
      <c r="F265" s="4">
        <f t="shared" si="29"/>
        <v>0</v>
      </c>
      <c r="G265" s="4">
        <f t="shared" si="30"/>
        <v>0</v>
      </c>
      <c r="H265" s="4">
        <f t="shared" si="34"/>
        <v>0</v>
      </c>
      <c r="I265" s="26">
        <f t="shared" si="25"/>
        <v>0</v>
      </c>
      <c r="K265" s="49">
        <v>0.09</v>
      </c>
    </row>
    <row r="266" spans="1:11" ht="16.05" customHeight="1" x14ac:dyDescent="0.25">
      <c r="A266" s="48">
        <f t="shared" si="32"/>
        <v>50464</v>
      </c>
      <c r="B266" s="45" t="str">
        <f t="shared" si="27"/>
        <v>A266</v>
      </c>
      <c r="C266" s="46">
        <v>254</v>
      </c>
      <c r="D266" s="4">
        <f t="shared" si="33"/>
        <v>0</v>
      </c>
      <c r="E266" s="4">
        <f t="shared" si="31"/>
        <v>0</v>
      </c>
      <c r="F266" s="4">
        <f t="shared" si="29"/>
        <v>0</v>
      </c>
      <c r="G266" s="4">
        <f t="shared" si="30"/>
        <v>0</v>
      </c>
      <c r="H266" s="4">
        <f t="shared" si="34"/>
        <v>0</v>
      </c>
      <c r="I266" s="26">
        <f t="shared" si="25"/>
        <v>0</v>
      </c>
      <c r="K266" s="49">
        <v>0.09</v>
      </c>
    </row>
    <row r="267" spans="1:11" ht="16.05" customHeight="1" x14ac:dyDescent="0.25">
      <c r="A267" s="48">
        <f t="shared" si="32"/>
        <v>50495</v>
      </c>
      <c r="B267" s="45" t="str">
        <f t="shared" si="27"/>
        <v>A267</v>
      </c>
      <c r="C267" s="46">
        <v>255</v>
      </c>
      <c r="D267" s="4">
        <f t="shared" si="33"/>
        <v>0</v>
      </c>
      <c r="E267" s="4">
        <f t="shared" si="31"/>
        <v>0</v>
      </c>
      <c r="F267" s="4">
        <f t="shared" si="29"/>
        <v>0</v>
      </c>
      <c r="G267" s="4">
        <f t="shared" si="30"/>
        <v>0</v>
      </c>
      <c r="H267" s="4">
        <f t="shared" si="34"/>
        <v>0</v>
      </c>
      <c r="I267" s="26">
        <f t="shared" si="25"/>
        <v>0</v>
      </c>
      <c r="K267" s="49">
        <v>0.09</v>
      </c>
    </row>
    <row r="268" spans="1:11" ht="16.05" customHeight="1" x14ac:dyDescent="0.25">
      <c r="A268" s="48">
        <f t="shared" si="32"/>
        <v>50525</v>
      </c>
      <c r="B268" s="45" t="str">
        <f t="shared" si="27"/>
        <v>A268</v>
      </c>
      <c r="C268" s="46">
        <v>256</v>
      </c>
      <c r="D268" s="4">
        <f t="shared" si="33"/>
        <v>0</v>
      </c>
      <c r="E268" s="4">
        <f t="shared" si="31"/>
        <v>0</v>
      </c>
      <c r="F268" s="4">
        <f t="shared" si="29"/>
        <v>0</v>
      </c>
      <c r="G268" s="4">
        <f t="shared" si="30"/>
        <v>0</v>
      </c>
      <c r="H268" s="4">
        <f t="shared" si="34"/>
        <v>0</v>
      </c>
      <c r="I268" s="26">
        <f t="shared" si="25"/>
        <v>0</v>
      </c>
      <c r="K268" s="49">
        <v>0.09</v>
      </c>
    </row>
    <row r="269" spans="1:11" ht="16.05" customHeight="1" x14ac:dyDescent="0.25">
      <c r="A269" s="48">
        <f t="shared" si="32"/>
        <v>50556</v>
      </c>
      <c r="B269" s="45" t="str">
        <f t="shared" si="27"/>
        <v>A269</v>
      </c>
      <c r="C269" s="46">
        <v>257</v>
      </c>
      <c r="D269" s="4">
        <f t="shared" si="33"/>
        <v>0</v>
      </c>
      <c r="E269" s="4">
        <f t="shared" si="31"/>
        <v>0</v>
      </c>
      <c r="F269" s="4">
        <f t="shared" si="29"/>
        <v>0</v>
      </c>
      <c r="G269" s="4">
        <f t="shared" si="30"/>
        <v>0</v>
      </c>
      <c r="H269" s="4">
        <f t="shared" si="34"/>
        <v>0</v>
      </c>
      <c r="I269" s="26">
        <f t="shared" ref="I269:I332" si="35">H269/$D$4</f>
        <v>0</v>
      </c>
      <c r="K269" s="49">
        <v>0.09</v>
      </c>
    </row>
    <row r="270" spans="1:11" ht="16.05" customHeight="1" x14ac:dyDescent="0.25">
      <c r="A270" s="48">
        <f t="shared" si="32"/>
        <v>50586</v>
      </c>
      <c r="B270" s="45" t="str">
        <f t="shared" ref="B270:B333" si="36">"A"&amp;ROW(A270)</f>
        <v>A270</v>
      </c>
      <c r="C270" s="46">
        <v>258</v>
      </c>
      <c r="D270" s="4">
        <f t="shared" si="33"/>
        <v>0</v>
      </c>
      <c r="E270" s="4">
        <f t="shared" si="31"/>
        <v>0</v>
      </c>
      <c r="F270" s="4">
        <f t="shared" ref="F270:F333" si="37">IF($D$6+1-C270&lt;=0,0,IF($D$9="Beginning",(D270-E270)*K270/12,D270*K270/12))</f>
        <v>0</v>
      </c>
      <c r="G270" s="4">
        <f t="shared" ref="G270:G333" si="38">IF(ROUND($D$6+1-C270,2)&lt;=0,0,E270-F270)</f>
        <v>0</v>
      </c>
      <c r="H270" s="4">
        <f t="shared" si="34"/>
        <v>0</v>
      </c>
      <c r="I270" s="26">
        <f t="shared" si="35"/>
        <v>0</v>
      </c>
      <c r="K270" s="49">
        <v>0.09</v>
      </c>
    </row>
    <row r="271" spans="1:11" ht="16.05" customHeight="1" x14ac:dyDescent="0.25">
      <c r="A271" s="48">
        <f t="shared" si="32"/>
        <v>50617</v>
      </c>
      <c r="B271" s="45" t="str">
        <f t="shared" si="36"/>
        <v>A271</v>
      </c>
      <c r="C271" s="46">
        <v>259</v>
      </c>
      <c r="D271" s="4">
        <f t="shared" si="33"/>
        <v>0</v>
      </c>
      <c r="E271" s="4">
        <f t="shared" ref="E271:E334" si="39">IF($D$6+1-C271&lt;=0,0,IF($D$9="Beginning",PMT(K270/12,$D$6+1-C271,-(D270-E270),-PV(K270/12,1,0,$D$10),0),PMT(K271/12,$D$6+1-C271,-D271,$D$10,0)))</f>
        <v>0</v>
      </c>
      <c r="F271" s="4">
        <f t="shared" si="37"/>
        <v>0</v>
      </c>
      <c r="G271" s="4">
        <f t="shared" si="38"/>
        <v>0</v>
      </c>
      <c r="H271" s="4">
        <f t="shared" si="34"/>
        <v>0</v>
      </c>
      <c r="I271" s="26">
        <f t="shared" si="35"/>
        <v>0</v>
      </c>
      <c r="K271" s="49">
        <v>0.09</v>
      </c>
    </row>
    <row r="272" spans="1:11" ht="16.05" customHeight="1" x14ac:dyDescent="0.25">
      <c r="A272" s="48">
        <f t="shared" si="32"/>
        <v>50648</v>
      </c>
      <c r="B272" s="45" t="str">
        <f t="shared" si="36"/>
        <v>A272</v>
      </c>
      <c r="C272" s="46">
        <v>260</v>
      </c>
      <c r="D272" s="4">
        <f t="shared" si="33"/>
        <v>0</v>
      </c>
      <c r="E272" s="4">
        <f t="shared" si="39"/>
        <v>0</v>
      </c>
      <c r="F272" s="4">
        <f t="shared" si="37"/>
        <v>0</v>
      </c>
      <c r="G272" s="4">
        <f t="shared" si="38"/>
        <v>0</v>
      </c>
      <c r="H272" s="4">
        <f t="shared" si="34"/>
        <v>0</v>
      </c>
      <c r="I272" s="26">
        <f t="shared" si="35"/>
        <v>0</v>
      </c>
      <c r="K272" s="49">
        <v>0.09</v>
      </c>
    </row>
    <row r="273" spans="1:11" ht="16.05" customHeight="1" x14ac:dyDescent="0.25">
      <c r="A273" s="48">
        <f t="shared" si="32"/>
        <v>50678</v>
      </c>
      <c r="B273" s="45" t="str">
        <f t="shared" si="36"/>
        <v>A273</v>
      </c>
      <c r="C273" s="46">
        <v>261</v>
      </c>
      <c r="D273" s="4">
        <f t="shared" si="33"/>
        <v>0</v>
      </c>
      <c r="E273" s="4">
        <f t="shared" si="39"/>
        <v>0</v>
      </c>
      <c r="F273" s="4">
        <f t="shared" si="37"/>
        <v>0</v>
      </c>
      <c r="G273" s="4">
        <f t="shared" si="38"/>
        <v>0</v>
      </c>
      <c r="H273" s="4">
        <f t="shared" si="34"/>
        <v>0</v>
      </c>
      <c r="I273" s="26">
        <f t="shared" si="35"/>
        <v>0</v>
      </c>
      <c r="K273" s="49">
        <v>0.09</v>
      </c>
    </row>
    <row r="274" spans="1:11" ht="16.05" customHeight="1" x14ac:dyDescent="0.25">
      <c r="A274" s="48">
        <f t="shared" si="32"/>
        <v>50709</v>
      </c>
      <c r="B274" s="45" t="str">
        <f t="shared" si="36"/>
        <v>A274</v>
      </c>
      <c r="C274" s="46">
        <v>262</v>
      </c>
      <c r="D274" s="4">
        <f t="shared" si="33"/>
        <v>0</v>
      </c>
      <c r="E274" s="4">
        <f t="shared" si="39"/>
        <v>0</v>
      </c>
      <c r="F274" s="4">
        <f t="shared" si="37"/>
        <v>0</v>
      </c>
      <c r="G274" s="4">
        <f t="shared" si="38"/>
        <v>0</v>
      </c>
      <c r="H274" s="4">
        <f t="shared" si="34"/>
        <v>0</v>
      </c>
      <c r="I274" s="26">
        <f t="shared" si="35"/>
        <v>0</v>
      </c>
      <c r="K274" s="49">
        <v>0.09</v>
      </c>
    </row>
    <row r="275" spans="1:11" ht="16.05" customHeight="1" x14ac:dyDescent="0.25">
      <c r="A275" s="48">
        <f t="shared" si="32"/>
        <v>50739</v>
      </c>
      <c r="B275" s="45" t="str">
        <f t="shared" si="36"/>
        <v>A275</v>
      </c>
      <c r="C275" s="46">
        <v>263</v>
      </c>
      <c r="D275" s="4">
        <f t="shared" si="33"/>
        <v>0</v>
      </c>
      <c r="E275" s="4">
        <f t="shared" si="39"/>
        <v>0</v>
      </c>
      <c r="F275" s="4">
        <f t="shared" si="37"/>
        <v>0</v>
      </c>
      <c r="G275" s="4">
        <f t="shared" si="38"/>
        <v>0</v>
      </c>
      <c r="H275" s="4">
        <f t="shared" si="34"/>
        <v>0</v>
      </c>
      <c r="I275" s="26">
        <f t="shared" si="35"/>
        <v>0</v>
      </c>
      <c r="K275" s="49">
        <v>0.09</v>
      </c>
    </row>
    <row r="276" spans="1:11" ht="16.05" customHeight="1" x14ac:dyDescent="0.25">
      <c r="A276" s="48">
        <f t="shared" si="32"/>
        <v>50770</v>
      </c>
      <c r="B276" s="45" t="str">
        <f t="shared" si="36"/>
        <v>A276</v>
      </c>
      <c r="C276" s="46">
        <v>264</v>
      </c>
      <c r="D276" s="4">
        <f t="shared" si="33"/>
        <v>0</v>
      </c>
      <c r="E276" s="4">
        <f t="shared" si="39"/>
        <v>0</v>
      </c>
      <c r="F276" s="4">
        <f t="shared" si="37"/>
        <v>0</v>
      </c>
      <c r="G276" s="4">
        <f t="shared" si="38"/>
        <v>0</v>
      </c>
      <c r="H276" s="4">
        <f t="shared" si="34"/>
        <v>0</v>
      </c>
      <c r="I276" s="26">
        <f t="shared" si="35"/>
        <v>0</v>
      </c>
      <c r="K276" s="49">
        <v>0.09</v>
      </c>
    </row>
    <row r="277" spans="1:11" ht="16.05" customHeight="1" x14ac:dyDescent="0.25">
      <c r="A277" s="48">
        <f t="shared" si="32"/>
        <v>50801</v>
      </c>
      <c r="B277" s="45" t="str">
        <f t="shared" si="36"/>
        <v>A277</v>
      </c>
      <c r="C277" s="46">
        <v>265</v>
      </c>
      <c r="D277" s="4">
        <f t="shared" si="33"/>
        <v>0</v>
      </c>
      <c r="E277" s="4">
        <f t="shared" si="39"/>
        <v>0</v>
      </c>
      <c r="F277" s="4">
        <f t="shared" si="37"/>
        <v>0</v>
      </c>
      <c r="G277" s="4">
        <f t="shared" si="38"/>
        <v>0</v>
      </c>
      <c r="H277" s="4">
        <f t="shared" si="34"/>
        <v>0</v>
      </c>
      <c r="I277" s="26">
        <f t="shared" si="35"/>
        <v>0</v>
      </c>
      <c r="K277" s="49">
        <v>0.09</v>
      </c>
    </row>
    <row r="278" spans="1:11" ht="16.05" customHeight="1" x14ac:dyDescent="0.25">
      <c r="A278" s="48">
        <f t="shared" si="32"/>
        <v>50829</v>
      </c>
      <c r="B278" s="45" t="str">
        <f t="shared" si="36"/>
        <v>A278</v>
      </c>
      <c r="C278" s="46">
        <v>266</v>
      </c>
      <c r="D278" s="4">
        <f t="shared" si="33"/>
        <v>0</v>
      </c>
      <c r="E278" s="4">
        <f t="shared" si="39"/>
        <v>0</v>
      </c>
      <c r="F278" s="4">
        <f t="shared" si="37"/>
        <v>0</v>
      </c>
      <c r="G278" s="4">
        <f t="shared" si="38"/>
        <v>0</v>
      </c>
      <c r="H278" s="4">
        <f t="shared" si="34"/>
        <v>0</v>
      </c>
      <c r="I278" s="26">
        <f t="shared" si="35"/>
        <v>0</v>
      </c>
      <c r="K278" s="49">
        <v>0.09</v>
      </c>
    </row>
    <row r="279" spans="1:11" ht="16.05" customHeight="1" x14ac:dyDescent="0.25">
      <c r="A279" s="48">
        <f t="shared" si="32"/>
        <v>50860</v>
      </c>
      <c r="B279" s="45" t="str">
        <f t="shared" si="36"/>
        <v>A279</v>
      </c>
      <c r="C279" s="46">
        <v>267</v>
      </c>
      <c r="D279" s="4">
        <f t="shared" si="33"/>
        <v>0</v>
      </c>
      <c r="E279" s="4">
        <f t="shared" si="39"/>
        <v>0</v>
      </c>
      <c r="F279" s="4">
        <f t="shared" si="37"/>
        <v>0</v>
      </c>
      <c r="G279" s="4">
        <f t="shared" si="38"/>
        <v>0</v>
      </c>
      <c r="H279" s="4">
        <f t="shared" si="34"/>
        <v>0</v>
      </c>
      <c r="I279" s="26">
        <f t="shared" si="35"/>
        <v>0</v>
      </c>
      <c r="K279" s="49">
        <v>0.09</v>
      </c>
    </row>
    <row r="280" spans="1:11" ht="16.05" customHeight="1" x14ac:dyDescent="0.25">
      <c r="A280" s="48">
        <f t="shared" si="32"/>
        <v>50890</v>
      </c>
      <c r="B280" s="45" t="str">
        <f t="shared" si="36"/>
        <v>A280</v>
      </c>
      <c r="C280" s="46">
        <v>268</v>
      </c>
      <c r="D280" s="4">
        <f t="shared" si="33"/>
        <v>0</v>
      </c>
      <c r="E280" s="4">
        <f t="shared" si="39"/>
        <v>0</v>
      </c>
      <c r="F280" s="4">
        <f t="shared" si="37"/>
        <v>0</v>
      </c>
      <c r="G280" s="4">
        <f t="shared" si="38"/>
        <v>0</v>
      </c>
      <c r="H280" s="4">
        <f t="shared" si="34"/>
        <v>0</v>
      </c>
      <c r="I280" s="26">
        <f t="shared" si="35"/>
        <v>0</v>
      </c>
      <c r="K280" s="49">
        <v>0.09</v>
      </c>
    </row>
    <row r="281" spans="1:11" ht="16.05" customHeight="1" x14ac:dyDescent="0.25">
      <c r="A281" s="48">
        <f t="shared" si="32"/>
        <v>50921</v>
      </c>
      <c r="B281" s="45" t="str">
        <f t="shared" si="36"/>
        <v>A281</v>
      </c>
      <c r="C281" s="46">
        <v>269</v>
      </c>
      <c r="D281" s="4">
        <f t="shared" si="33"/>
        <v>0</v>
      </c>
      <c r="E281" s="4">
        <f t="shared" si="39"/>
        <v>0</v>
      </c>
      <c r="F281" s="4">
        <f t="shared" si="37"/>
        <v>0</v>
      </c>
      <c r="G281" s="4">
        <f t="shared" si="38"/>
        <v>0</v>
      </c>
      <c r="H281" s="4">
        <f t="shared" si="34"/>
        <v>0</v>
      </c>
      <c r="I281" s="26">
        <f t="shared" si="35"/>
        <v>0</v>
      </c>
      <c r="K281" s="49">
        <v>0.09</v>
      </c>
    </row>
    <row r="282" spans="1:11" ht="16.05" customHeight="1" x14ac:dyDescent="0.25">
      <c r="A282" s="48">
        <f t="shared" si="32"/>
        <v>50951</v>
      </c>
      <c r="B282" s="45" t="str">
        <f t="shared" si="36"/>
        <v>A282</v>
      </c>
      <c r="C282" s="46">
        <v>270</v>
      </c>
      <c r="D282" s="4">
        <f t="shared" si="33"/>
        <v>0</v>
      </c>
      <c r="E282" s="4">
        <f t="shared" si="39"/>
        <v>0</v>
      </c>
      <c r="F282" s="4">
        <f t="shared" si="37"/>
        <v>0</v>
      </c>
      <c r="G282" s="4">
        <f t="shared" si="38"/>
        <v>0</v>
      </c>
      <c r="H282" s="4">
        <f t="shared" si="34"/>
        <v>0</v>
      </c>
      <c r="I282" s="26">
        <f t="shared" si="35"/>
        <v>0</v>
      </c>
      <c r="K282" s="49">
        <v>0.09</v>
      </c>
    </row>
    <row r="283" spans="1:11" ht="16.05" customHeight="1" x14ac:dyDescent="0.25">
      <c r="A283" s="48">
        <f t="shared" si="32"/>
        <v>50982</v>
      </c>
      <c r="B283" s="45" t="str">
        <f t="shared" si="36"/>
        <v>A283</v>
      </c>
      <c r="C283" s="46">
        <v>271</v>
      </c>
      <c r="D283" s="4">
        <f t="shared" si="33"/>
        <v>0</v>
      </c>
      <c r="E283" s="4">
        <f t="shared" si="39"/>
        <v>0</v>
      </c>
      <c r="F283" s="4">
        <f t="shared" si="37"/>
        <v>0</v>
      </c>
      <c r="G283" s="4">
        <f t="shared" si="38"/>
        <v>0</v>
      </c>
      <c r="H283" s="4">
        <f t="shared" si="34"/>
        <v>0</v>
      </c>
      <c r="I283" s="26">
        <f t="shared" si="35"/>
        <v>0</v>
      </c>
      <c r="K283" s="49">
        <v>0.09</v>
      </c>
    </row>
    <row r="284" spans="1:11" ht="16.05" customHeight="1" x14ac:dyDescent="0.25">
      <c r="A284" s="48">
        <f t="shared" si="32"/>
        <v>51013</v>
      </c>
      <c r="B284" s="45" t="str">
        <f t="shared" si="36"/>
        <v>A284</v>
      </c>
      <c r="C284" s="46">
        <v>272</v>
      </c>
      <c r="D284" s="4">
        <f t="shared" si="33"/>
        <v>0</v>
      </c>
      <c r="E284" s="4">
        <f t="shared" si="39"/>
        <v>0</v>
      </c>
      <c r="F284" s="4">
        <f t="shared" si="37"/>
        <v>0</v>
      </c>
      <c r="G284" s="4">
        <f t="shared" si="38"/>
        <v>0</v>
      </c>
      <c r="H284" s="4">
        <f t="shared" si="34"/>
        <v>0</v>
      </c>
      <c r="I284" s="26">
        <f t="shared" si="35"/>
        <v>0</v>
      </c>
      <c r="K284" s="49">
        <v>0.09</v>
      </c>
    </row>
    <row r="285" spans="1:11" ht="16.05" customHeight="1" x14ac:dyDescent="0.25">
      <c r="A285" s="48">
        <f t="shared" si="32"/>
        <v>51043</v>
      </c>
      <c r="B285" s="45" t="str">
        <f t="shared" si="36"/>
        <v>A285</v>
      </c>
      <c r="C285" s="46">
        <v>273</v>
      </c>
      <c r="D285" s="4">
        <f t="shared" si="33"/>
        <v>0</v>
      </c>
      <c r="E285" s="4">
        <f t="shared" si="39"/>
        <v>0</v>
      </c>
      <c r="F285" s="4">
        <f t="shared" si="37"/>
        <v>0</v>
      </c>
      <c r="G285" s="4">
        <f t="shared" si="38"/>
        <v>0</v>
      </c>
      <c r="H285" s="4">
        <f t="shared" si="34"/>
        <v>0</v>
      </c>
      <c r="I285" s="26">
        <f t="shared" si="35"/>
        <v>0</v>
      </c>
      <c r="K285" s="49">
        <v>0.09</v>
      </c>
    </row>
    <row r="286" spans="1:11" ht="16.05" customHeight="1" x14ac:dyDescent="0.25">
      <c r="A286" s="48">
        <f t="shared" si="32"/>
        <v>51074</v>
      </c>
      <c r="B286" s="45" t="str">
        <f t="shared" si="36"/>
        <v>A286</v>
      </c>
      <c r="C286" s="46">
        <v>274</v>
      </c>
      <c r="D286" s="4">
        <f t="shared" si="33"/>
        <v>0</v>
      </c>
      <c r="E286" s="4">
        <f t="shared" si="39"/>
        <v>0</v>
      </c>
      <c r="F286" s="4">
        <f t="shared" si="37"/>
        <v>0</v>
      </c>
      <c r="G286" s="4">
        <f t="shared" si="38"/>
        <v>0</v>
      </c>
      <c r="H286" s="4">
        <f t="shared" si="34"/>
        <v>0</v>
      </c>
      <c r="I286" s="26">
        <f t="shared" si="35"/>
        <v>0</v>
      </c>
      <c r="K286" s="49">
        <v>0.09</v>
      </c>
    </row>
    <row r="287" spans="1:11" ht="16.05" customHeight="1" x14ac:dyDescent="0.25">
      <c r="A287" s="48">
        <f t="shared" si="32"/>
        <v>51104</v>
      </c>
      <c r="B287" s="45" t="str">
        <f t="shared" si="36"/>
        <v>A287</v>
      </c>
      <c r="C287" s="46">
        <v>275</v>
      </c>
      <c r="D287" s="4">
        <f t="shared" si="33"/>
        <v>0</v>
      </c>
      <c r="E287" s="4">
        <f t="shared" si="39"/>
        <v>0</v>
      </c>
      <c r="F287" s="4">
        <f t="shared" si="37"/>
        <v>0</v>
      </c>
      <c r="G287" s="4">
        <f t="shared" si="38"/>
        <v>0</v>
      </c>
      <c r="H287" s="4">
        <f t="shared" si="34"/>
        <v>0</v>
      </c>
      <c r="I287" s="26">
        <f t="shared" si="35"/>
        <v>0</v>
      </c>
      <c r="K287" s="49">
        <v>0.09</v>
      </c>
    </row>
    <row r="288" spans="1:11" ht="16.05" customHeight="1" x14ac:dyDescent="0.25">
      <c r="A288" s="48">
        <f t="shared" si="32"/>
        <v>51135</v>
      </c>
      <c r="B288" s="45" t="str">
        <f t="shared" si="36"/>
        <v>A288</v>
      </c>
      <c r="C288" s="46">
        <v>276</v>
      </c>
      <c r="D288" s="4">
        <f t="shared" si="33"/>
        <v>0</v>
      </c>
      <c r="E288" s="4">
        <f t="shared" si="39"/>
        <v>0</v>
      </c>
      <c r="F288" s="4">
        <f t="shared" si="37"/>
        <v>0</v>
      </c>
      <c r="G288" s="4">
        <f t="shared" si="38"/>
        <v>0</v>
      </c>
      <c r="H288" s="4">
        <f t="shared" si="34"/>
        <v>0</v>
      </c>
      <c r="I288" s="26">
        <f t="shared" si="35"/>
        <v>0</v>
      </c>
      <c r="K288" s="49">
        <v>0.09</v>
      </c>
    </row>
    <row r="289" spans="1:11" ht="16.05" customHeight="1" x14ac:dyDescent="0.25">
      <c r="A289" s="48">
        <f t="shared" si="32"/>
        <v>51166</v>
      </c>
      <c r="B289" s="45" t="str">
        <f t="shared" si="36"/>
        <v>A289</v>
      </c>
      <c r="C289" s="46">
        <v>277</v>
      </c>
      <c r="D289" s="4">
        <f t="shared" si="33"/>
        <v>0</v>
      </c>
      <c r="E289" s="4">
        <f t="shared" si="39"/>
        <v>0</v>
      </c>
      <c r="F289" s="4">
        <f t="shared" si="37"/>
        <v>0</v>
      </c>
      <c r="G289" s="4">
        <f t="shared" si="38"/>
        <v>0</v>
      </c>
      <c r="H289" s="4">
        <f t="shared" si="34"/>
        <v>0</v>
      </c>
      <c r="I289" s="26">
        <f t="shared" si="35"/>
        <v>0</v>
      </c>
      <c r="K289" s="49">
        <v>0.09</v>
      </c>
    </row>
    <row r="290" spans="1:11" ht="16.05" customHeight="1" x14ac:dyDescent="0.25">
      <c r="A290" s="48">
        <f t="shared" si="32"/>
        <v>51195</v>
      </c>
      <c r="B290" s="45" t="str">
        <f t="shared" si="36"/>
        <v>A290</v>
      </c>
      <c r="C290" s="46">
        <v>278</v>
      </c>
      <c r="D290" s="4">
        <f t="shared" si="33"/>
        <v>0</v>
      </c>
      <c r="E290" s="4">
        <f t="shared" si="39"/>
        <v>0</v>
      </c>
      <c r="F290" s="4">
        <f t="shared" si="37"/>
        <v>0</v>
      </c>
      <c r="G290" s="4">
        <f t="shared" si="38"/>
        <v>0</v>
      </c>
      <c r="H290" s="4">
        <f t="shared" si="34"/>
        <v>0</v>
      </c>
      <c r="I290" s="26">
        <f t="shared" si="35"/>
        <v>0</v>
      </c>
      <c r="K290" s="49">
        <v>0.09</v>
      </c>
    </row>
    <row r="291" spans="1:11" ht="16.05" customHeight="1" x14ac:dyDescent="0.25">
      <c r="A291" s="48">
        <f t="shared" si="32"/>
        <v>51226</v>
      </c>
      <c r="B291" s="45" t="str">
        <f t="shared" si="36"/>
        <v>A291</v>
      </c>
      <c r="C291" s="46">
        <v>279</v>
      </c>
      <c r="D291" s="4">
        <f t="shared" si="33"/>
        <v>0</v>
      </c>
      <c r="E291" s="4">
        <f t="shared" si="39"/>
        <v>0</v>
      </c>
      <c r="F291" s="4">
        <f t="shared" si="37"/>
        <v>0</v>
      </c>
      <c r="G291" s="4">
        <f t="shared" si="38"/>
        <v>0</v>
      </c>
      <c r="H291" s="4">
        <f t="shared" si="34"/>
        <v>0</v>
      </c>
      <c r="I291" s="26">
        <f t="shared" si="35"/>
        <v>0</v>
      </c>
      <c r="K291" s="49">
        <v>0.09</v>
      </c>
    </row>
    <row r="292" spans="1:11" ht="16.05" customHeight="1" x14ac:dyDescent="0.25">
      <c r="A292" s="48">
        <f t="shared" si="32"/>
        <v>51256</v>
      </c>
      <c r="B292" s="45" t="str">
        <f t="shared" si="36"/>
        <v>A292</v>
      </c>
      <c r="C292" s="46">
        <v>280</v>
      </c>
      <c r="D292" s="4">
        <f t="shared" si="33"/>
        <v>0</v>
      </c>
      <c r="E292" s="4">
        <f t="shared" si="39"/>
        <v>0</v>
      </c>
      <c r="F292" s="4">
        <f t="shared" si="37"/>
        <v>0</v>
      </c>
      <c r="G292" s="4">
        <f t="shared" si="38"/>
        <v>0</v>
      </c>
      <c r="H292" s="4">
        <f t="shared" si="34"/>
        <v>0</v>
      </c>
      <c r="I292" s="26">
        <f t="shared" si="35"/>
        <v>0</v>
      </c>
      <c r="K292" s="49">
        <v>0.09</v>
      </c>
    </row>
    <row r="293" spans="1:11" ht="16.05" customHeight="1" x14ac:dyDescent="0.25">
      <c r="A293" s="48">
        <f t="shared" si="32"/>
        <v>51287</v>
      </c>
      <c r="B293" s="45" t="str">
        <f t="shared" si="36"/>
        <v>A293</v>
      </c>
      <c r="C293" s="46">
        <v>281</v>
      </c>
      <c r="D293" s="4">
        <f t="shared" si="33"/>
        <v>0</v>
      </c>
      <c r="E293" s="4">
        <f t="shared" si="39"/>
        <v>0</v>
      </c>
      <c r="F293" s="4">
        <f t="shared" si="37"/>
        <v>0</v>
      </c>
      <c r="G293" s="4">
        <f t="shared" si="38"/>
        <v>0</v>
      </c>
      <c r="H293" s="4">
        <f t="shared" si="34"/>
        <v>0</v>
      </c>
      <c r="I293" s="26">
        <f t="shared" si="35"/>
        <v>0</v>
      </c>
      <c r="K293" s="49">
        <v>0.09</v>
      </c>
    </row>
    <row r="294" spans="1:11" ht="16.05" customHeight="1" x14ac:dyDescent="0.25">
      <c r="A294" s="48">
        <f t="shared" si="32"/>
        <v>51317</v>
      </c>
      <c r="B294" s="45" t="str">
        <f t="shared" si="36"/>
        <v>A294</v>
      </c>
      <c r="C294" s="46">
        <v>282</v>
      </c>
      <c r="D294" s="4">
        <f t="shared" si="33"/>
        <v>0</v>
      </c>
      <c r="E294" s="4">
        <f t="shared" si="39"/>
        <v>0</v>
      </c>
      <c r="F294" s="4">
        <f t="shared" si="37"/>
        <v>0</v>
      </c>
      <c r="G294" s="4">
        <f t="shared" si="38"/>
        <v>0</v>
      </c>
      <c r="H294" s="4">
        <f t="shared" si="34"/>
        <v>0</v>
      </c>
      <c r="I294" s="26">
        <f t="shared" si="35"/>
        <v>0</v>
      </c>
      <c r="K294" s="49">
        <v>0.09</v>
      </c>
    </row>
    <row r="295" spans="1:11" ht="16.05" customHeight="1" x14ac:dyDescent="0.25">
      <c r="A295" s="48">
        <f t="shared" si="32"/>
        <v>51348</v>
      </c>
      <c r="B295" s="45" t="str">
        <f t="shared" si="36"/>
        <v>A295</v>
      </c>
      <c r="C295" s="46">
        <v>283</v>
      </c>
      <c r="D295" s="4">
        <f t="shared" si="33"/>
        <v>0</v>
      </c>
      <c r="E295" s="4">
        <f t="shared" si="39"/>
        <v>0</v>
      </c>
      <c r="F295" s="4">
        <f t="shared" si="37"/>
        <v>0</v>
      </c>
      <c r="G295" s="4">
        <f t="shared" si="38"/>
        <v>0</v>
      </c>
      <c r="H295" s="4">
        <f t="shared" si="34"/>
        <v>0</v>
      </c>
      <c r="I295" s="26">
        <f t="shared" si="35"/>
        <v>0</v>
      </c>
      <c r="K295" s="49">
        <v>0.09</v>
      </c>
    </row>
    <row r="296" spans="1:11" ht="16.05" customHeight="1" x14ac:dyDescent="0.25">
      <c r="A296" s="48">
        <f t="shared" si="32"/>
        <v>51379</v>
      </c>
      <c r="B296" s="45" t="str">
        <f t="shared" si="36"/>
        <v>A296</v>
      </c>
      <c r="C296" s="46">
        <v>284</v>
      </c>
      <c r="D296" s="4">
        <f t="shared" si="33"/>
        <v>0</v>
      </c>
      <c r="E296" s="4">
        <f t="shared" si="39"/>
        <v>0</v>
      </c>
      <c r="F296" s="4">
        <f t="shared" si="37"/>
        <v>0</v>
      </c>
      <c r="G296" s="4">
        <f t="shared" si="38"/>
        <v>0</v>
      </c>
      <c r="H296" s="4">
        <f t="shared" si="34"/>
        <v>0</v>
      </c>
      <c r="I296" s="26">
        <f t="shared" si="35"/>
        <v>0</v>
      </c>
      <c r="K296" s="49">
        <v>0.09</v>
      </c>
    </row>
    <row r="297" spans="1:11" ht="16.05" customHeight="1" x14ac:dyDescent="0.25">
      <c r="A297" s="48">
        <f t="shared" si="32"/>
        <v>51409</v>
      </c>
      <c r="B297" s="45" t="str">
        <f t="shared" si="36"/>
        <v>A297</v>
      </c>
      <c r="C297" s="46">
        <v>285</v>
      </c>
      <c r="D297" s="4">
        <f t="shared" si="33"/>
        <v>0</v>
      </c>
      <c r="E297" s="4">
        <f t="shared" si="39"/>
        <v>0</v>
      </c>
      <c r="F297" s="4">
        <f t="shared" si="37"/>
        <v>0</v>
      </c>
      <c r="G297" s="4">
        <f t="shared" si="38"/>
        <v>0</v>
      </c>
      <c r="H297" s="4">
        <f t="shared" si="34"/>
        <v>0</v>
      </c>
      <c r="I297" s="26">
        <f t="shared" si="35"/>
        <v>0</v>
      </c>
      <c r="K297" s="49">
        <v>0.09</v>
      </c>
    </row>
    <row r="298" spans="1:11" ht="16.05" customHeight="1" x14ac:dyDescent="0.25">
      <c r="A298" s="48">
        <f t="shared" si="32"/>
        <v>51440</v>
      </c>
      <c r="B298" s="45" t="str">
        <f t="shared" si="36"/>
        <v>A298</v>
      </c>
      <c r="C298" s="46">
        <v>286</v>
      </c>
      <c r="D298" s="4">
        <f t="shared" si="33"/>
        <v>0</v>
      </c>
      <c r="E298" s="4">
        <f t="shared" si="39"/>
        <v>0</v>
      </c>
      <c r="F298" s="4">
        <f t="shared" si="37"/>
        <v>0</v>
      </c>
      <c r="G298" s="4">
        <f t="shared" si="38"/>
        <v>0</v>
      </c>
      <c r="H298" s="4">
        <f t="shared" si="34"/>
        <v>0</v>
      </c>
      <c r="I298" s="26">
        <f t="shared" si="35"/>
        <v>0</v>
      </c>
      <c r="K298" s="49">
        <v>0.09</v>
      </c>
    </row>
    <row r="299" spans="1:11" ht="16.05" customHeight="1" x14ac:dyDescent="0.25">
      <c r="A299" s="48">
        <f t="shared" si="32"/>
        <v>51470</v>
      </c>
      <c r="B299" s="45" t="str">
        <f t="shared" si="36"/>
        <v>A299</v>
      </c>
      <c r="C299" s="46">
        <v>287</v>
      </c>
      <c r="D299" s="4">
        <f t="shared" si="33"/>
        <v>0</v>
      </c>
      <c r="E299" s="4">
        <f t="shared" si="39"/>
        <v>0</v>
      </c>
      <c r="F299" s="4">
        <f t="shared" si="37"/>
        <v>0</v>
      </c>
      <c r="G299" s="4">
        <f t="shared" si="38"/>
        <v>0</v>
      </c>
      <c r="H299" s="4">
        <f t="shared" si="34"/>
        <v>0</v>
      </c>
      <c r="I299" s="26">
        <f t="shared" si="35"/>
        <v>0</v>
      </c>
      <c r="K299" s="49">
        <v>0.09</v>
      </c>
    </row>
    <row r="300" spans="1:11" ht="16.05" customHeight="1" x14ac:dyDescent="0.25">
      <c r="A300" s="48">
        <f t="shared" si="32"/>
        <v>51501</v>
      </c>
      <c r="B300" s="45" t="str">
        <f t="shared" si="36"/>
        <v>A300</v>
      </c>
      <c r="C300" s="46">
        <v>288</v>
      </c>
      <c r="D300" s="4">
        <f t="shared" si="33"/>
        <v>0</v>
      </c>
      <c r="E300" s="4">
        <f t="shared" si="39"/>
        <v>0</v>
      </c>
      <c r="F300" s="4">
        <f t="shared" si="37"/>
        <v>0</v>
      </c>
      <c r="G300" s="4">
        <f t="shared" si="38"/>
        <v>0</v>
      </c>
      <c r="H300" s="4">
        <f t="shared" si="34"/>
        <v>0</v>
      </c>
      <c r="I300" s="26">
        <f t="shared" si="35"/>
        <v>0</v>
      </c>
      <c r="K300" s="49">
        <v>0.09</v>
      </c>
    </row>
    <row r="301" spans="1:11" ht="16.05" customHeight="1" x14ac:dyDescent="0.25">
      <c r="A301" s="48">
        <f t="shared" si="32"/>
        <v>51532</v>
      </c>
      <c r="B301" s="45" t="str">
        <f t="shared" si="36"/>
        <v>A301</v>
      </c>
      <c r="C301" s="46">
        <v>289</v>
      </c>
      <c r="D301" s="4">
        <f t="shared" si="33"/>
        <v>0</v>
      </c>
      <c r="E301" s="4">
        <f t="shared" si="39"/>
        <v>0</v>
      </c>
      <c r="F301" s="4">
        <f t="shared" si="37"/>
        <v>0</v>
      </c>
      <c r="G301" s="4">
        <f t="shared" si="38"/>
        <v>0</v>
      </c>
      <c r="H301" s="4">
        <f t="shared" si="34"/>
        <v>0</v>
      </c>
      <c r="I301" s="26">
        <f t="shared" si="35"/>
        <v>0</v>
      </c>
      <c r="K301" s="49">
        <v>0.09</v>
      </c>
    </row>
    <row r="302" spans="1:11" ht="16.05" customHeight="1" x14ac:dyDescent="0.25">
      <c r="A302" s="48">
        <f t="shared" si="32"/>
        <v>51560</v>
      </c>
      <c r="B302" s="45" t="str">
        <f t="shared" si="36"/>
        <v>A302</v>
      </c>
      <c r="C302" s="46">
        <v>290</v>
      </c>
      <c r="D302" s="4">
        <f t="shared" si="33"/>
        <v>0</v>
      </c>
      <c r="E302" s="4">
        <f t="shared" si="39"/>
        <v>0</v>
      </c>
      <c r="F302" s="4">
        <f t="shared" si="37"/>
        <v>0</v>
      </c>
      <c r="G302" s="4">
        <f t="shared" si="38"/>
        <v>0</v>
      </c>
      <c r="H302" s="4">
        <f t="shared" si="34"/>
        <v>0</v>
      </c>
      <c r="I302" s="26">
        <f t="shared" si="35"/>
        <v>0</v>
      </c>
      <c r="K302" s="49">
        <v>0.09</v>
      </c>
    </row>
    <row r="303" spans="1:11" ht="16.05" customHeight="1" x14ac:dyDescent="0.25">
      <c r="A303" s="48">
        <f t="shared" si="32"/>
        <v>51591</v>
      </c>
      <c r="B303" s="45" t="str">
        <f t="shared" si="36"/>
        <v>A303</v>
      </c>
      <c r="C303" s="46">
        <v>291</v>
      </c>
      <c r="D303" s="4">
        <f t="shared" si="33"/>
        <v>0</v>
      </c>
      <c r="E303" s="4">
        <f t="shared" si="39"/>
        <v>0</v>
      </c>
      <c r="F303" s="4">
        <f t="shared" si="37"/>
        <v>0</v>
      </c>
      <c r="G303" s="4">
        <f t="shared" si="38"/>
        <v>0</v>
      </c>
      <c r="H303" s="4">
        <f t="shared" si="34"/>
        <v>0</v>
      </c>
      <c r="I303" s="26">
        <f t="shared" si="35"/>
        <v>0</v>
      </c>
      <c r="K303" s="49">
        <v>0.09</v>
      </c>
    </row>
    <row r="304" spans="1:11" ht="16.05" customHeight="1" x14ac:dyDescent="0.25">
      <c r="A304" s="48">
        <f t="shared" si="32"/>
        <v>51621</v>
      </c>
      <c r="B304" s="45" t="str">
        <f t="shared" si="36"/>
        <v>A304</v>
      </c>
      <c r="C304" s="46">
        <v>292</v>
      </c>
      <c r="D304" s="4">
        <f t="shared" si="33"/>
        <v>0</v>
      </c>
      <c r="E304" s="4">
        <f t="shared" si="39"/>
        <v>0</v>
      </c>
      <c r="F304" s="4">
        <f t="shared" si="37"/>
        <v>0</v>
      </c>
      <c r="G304" s="4">
        <f t="shared" si="38"/>
        <v>0</v>
      </c>
      <c r="H304" s="4">
        <f t="shared" si="34"/>
        <v>0</v>
      </c>
      <c r="I304" s="26">
        <f t="shared" si="35"/>
        <v>0</v>
      </c>
      <c r="K304" s="49">
        <v>0.09</v>
      </c>
    </row>
    <row r="305" spans="1:11" ht="16.05" customHeight="1" x14ac:dyDescent="0.25">
      <c r="A305" s="48">
        <f t="shared" si="32"/>
        <v>51652</v>
      </c>
      <c r="B305" s="45" t="str">
        <f t="shared" si="36"/>
        <v>A305</v>
      </c>
      <c r="C305" s="46">
        <v>293</v>
      </c>
      <c r="D305" s="4">
        <f t="shared" si="33"/>
        <v>0</v>
      </c>
      <c r="E305" s="4">
        <f t="shared" si="39"/>
        <v>0</v>
      </c>
      <c r="F305" s="4">
        <f t="shared" si="37"/>
        <v>0</v>
      </c>
      <c r="G305" s="4">
        <f t="shared" si="38"/>
        <v>0</v>
      </c>
      <c r="H305" s="4">
        <f t="shared" si="34"/>
        <v>0</v>
      </c>
      <c r="I305" s="26">
        <f t="shared" si="35"/>
        <v>0</v>
      </c>
      <c r="K305" s="49">
        <v>0.09</v>
      </c>
    </row>
    <row r="306" spans="1:11" ht="16.05" customHeight="1" x14ac:dyDescent="0.25">
      <c r="A306" s="48">
        <f t="shared" si="32"/>
        <v>51682</v>
      </c>
      <c r="B306" s="45" t="str">
        <f t="shared" si="36"/>
        <v>A306</v>
      </c>
      <c r="C306" s="46">
        <v>294</v>
      </c>
      <c r="D306" s="4">
        <f t="shared" si="33"/>
        <v>0</v>
      </c>
      <c r="E306" s="4">
        <f t="shared" si="39"/>
        <v>0</v>
      </c>
      <c r="F306" s="4">
        <f t="shared" si="37"/>
        <v>0</v>
      </c>
      <c r="G306" s="4">
        <f t="shared" si="38"/>
        <v>0</v>
      </c>
      <c r="H306" s="4">
        <f t="shared" si="34"/>
        <v>0</v>
      </c>
      <c r="I306" s="26">
        <f t="shared" si="35"/>
        <v>0</v>
      </c>
      <c r="K306" s="49">
        <v>0.09</v>
      </c>
    </row>
    <row r="307" spans="1:11" ht="16.05" customHeight="1" x14ac:dyDescent="0.25">
      <c r="A307" s="48">
        <f t="shared" si="32"/>
        <v>51713</v>
      </c>
      <c r="B307" s="45" t="str">
        <f t="shared" si="36"/>
        <v>A307</v>
      </c>
      <c r="C307" s="46">
        <v>295</v>
      </c>
      <c r="D307" s="4">
        <f t="shared" si="33"/>
        <v>0</v>
      </c>
      <c r="E307" s="4">
        <f t="shared" si="39"/>
        <v>0</v>
      </c>
      <c r="F307" s="4">
        <f t="shared" si="37"/>
        <v>0</v>
      </c>
      <c r="G307" s="4">
        <f t="shared" si="38"/>
        <v>0</v>
      </c>
      <c r="H307" s="4">
        <f t="shared" si="34"/>
        <v>0</v>
      </c>
      <c r="I307" s="26">
        <f t="shared" si="35"/>
        <v>0</v>
      </c>
      <c r="K307" s="49">
        <v>0.09</v>
      </c>
    </row>
    <row r="308" spans="1:11" ht="16.05" customHeight="1" x14ac:dyDescent="0.25">
      <c r="A308" s="48">
        <f t="shared" si="32"/>
        <v>51744</v>
      </c>
      <c r="B308" s="45" t="str">
        <f t="shared" si="36"/>
        <v>A308</v>
      </c>
      <c r="C308" s="46">
        <v>296</v>
      </c>
      <c r="D308" s="4">
        <f t="shared" si="33"/>
        <v>0</v>
      </c>
      <c r="E308" s="4">
        <f t="shared" si="39"/>
        <v>0</v>
      </c>
      <c r="F308" s="4">
        <f t="shared" si="37"/>
        <v>0</v>
      </c>
      <c r="G308" s="4">
        <f t="shared" si="38"/>
        <v>0</v>
      </c>
      <c r="H308" s="4">
        <f t="shared" si="34"/>
        <v>0</v>
      </c>
      <c r="I308" s="26">
        <f t="shared" si="35"/>
        <v>0</v>
      </c>
      <c r="K308" s="49">
        <v>0.09</v>
      </c>
    </row>
    <row r="309" spans="1:11" ht="16.05" customHeight="1" x14ac:dyDescent="0.25">
      <c r="A309" s="48">
        <f t="shared" si="32"/>
        <v>51774</v>
      </c>
      <c r="B309" s="45" t="str">
        <f t="shared" si="36"/>
        <v>A309</v>
      </c>
      <c r="C309" s="46">
        <v>297</v>
      </c>
      <c r="D309" s="4">
        <f t="shared" si="33"/>
        <v>0</v>
      </c>
      <c r="E309" s="4">
        <f t="shared" si="39"/>
        <v>0</v>
      </c>
      <c r="F309" s="4">
        <f t="shared" si="37"/>
        <v>0</v>
      </c>
      <c r="G309" s="4">
        <f t="shared" si="38"/>
        <v>0</v>
      </c>
      <c r="H309" s="4">
        <f t="shared" si="34"/>
        <v>0</v>
      </c>
      <c r="I309" s="26">
        <f t="shared" si="35"/>
        <v>0</v>
      </c>
      <c r="K309" s="49">
        <v>0.09</v>
      </c>
    </row>
    <row r="310" spans="1:11" ht="16.05" customHeight="1" x14ac:dyDescent="0.25">
      <c r="A310" s="48">
        <f t="shared" si="32"/>
        <v>51805</v>
      </c>
      <c r="B310" s="45" t="str">
        <f t="shared" si="36"/>
        <v>A310</v>
      </c>
      <c r="C310" s="46">
        <v>298</v>
      </c>
      <c r="D310" s="4">
        <f t="shared" si="33"/>
        <v>0</v>
      </c>
      <c r="E310" s="4">
        <f t="shared" si="39"/>
        <v>0</v>
      </c>
      <c r="F310" s="4">
        <f t="shared" si="37"/>
        <v>0</v>
      </c>
      <c r="G310" s="4">
        <f t="shared" si="38"/>
        <v>0</v>
      </c>
      <c r="H310" s="4">
        <f t="shared" si="34"/>
        <v>0</v>
      </c>
      <c r="I310" s="26">
        <f t="shared" si="35"/>
        <v>0</v>
      </c>
      <c r="K310" s="49">
        <v>0.09</v>
      </c>
    </row>
    <row r="311" spans="1:11" ht="16.05" customHeight="1" x14ac:dyDescent="0.25">
      <c r="A311" s="48">
        <f t="shared" si="32"/>
        <v>51835</v>
      </c>
      <c r="B311" s="45" t="str">
        <f t="shared" si="36"/>
        <v>A311</v>
      </c>
      <c r="C311" s="46">
        <v>299</v>
      </c>
      <c r="D311" s="4">
        <f t="shared" si="33"/>
        <v>0</v>
      </c>
      <c r="E311" s="4">
        <f t="shared" si="39"/>
        <v>0</v>
      </c>
      <c r="F311" s="4">
        <f t="shared" si="37"/>
        <v>0</v>
      </c>
      <c r="G311" s="4">
        <f t="shared" si="38"/>
        <v>0</v>
      </c>
      <c r="H311" s="4">
        <f t="shared" si="34"/>
        <v>0</v>
      </c>
      <c r="I311" s="26">
        <f t="shared" si="35"/>
        <v>0</v>
      </c>
      <c r="K311" s="49">
        <v>0.09</v>
      </c>
    </row>
    <row r="312" spans="1:11" ht="16.05" customHeight="1" x14ac:dyDescent="0.25">
      <c r="A312" s="48">
        <f t="shared" si="32"/>
        <v>51866</v>
      </c>
      <c r="B312" s="45" t="str">
        <f t="shared" si="36"/>
        <v>A312</v>
      </c>
      <c r="C312" s="46">
        <v>300</v>
      </c>
      <c r="D312" s="4">
        <f t="shared" si="33"/>
        <v>0</v>
      </c>
      <c r="E312" s="4">
        <f t="shared" si="39"/>
        <v>0</v>
      </c>
      <c r="F312" s="4">
        <f t="shared" si="37"/>
        <v>0</v>
      </c>
      <c r="G312" s="4">
        <f t="shared" si="38"/>
        <v>0</v>
      </c>
      <c r="H312" s="4">
        <f t="shared" si="34"/>
        <v>0</v>
      </c>
      <c r="I312" s="26">
        <f t="shared" si="35"/>
        <v>0</v>
      </c>
      <c r="K312" s="49">
        <v>0.09</v>
      </c>
    </row>
    <row r="313" spans="1:11" ht="16.05" customHeight="1" x14ac:dyDescent="0.25">
      <c r="A313" s="48">
        <f t="shared" si="32"/>
        <v>51897</v>
      </c>
      <c r="B313" s="45" t="str">
        <f t="shared" si="36"/>
        <v>A313</v>
      </c>
      <c r="C313" s="46">
        <v>301</v>
      </c>
      <c r="D313" s="4">
        <f t="shared" si="33"/>
        <v>0</v>
      </c>
      <c r="E313" s="4">
        <f t="shared" si="39"/>
        <v>0</v>
      </c>
      <c r="F313" s="4">
        <f t="shared" si="37"/>
        <v>0</v>
      </c>
      <c r="G313" s="4">
        <f t="shared" si="38"/>
        <v>0</v>
      </c>
      <c r="H313" s="4">
        <f t="shared" si="34"/>
        <v>0</v>
      </c>
      <c r="I313" s="26">
        <f t="shared" si="35"/>
        <v>0</v>
      </c>
      <c r="K313" s="49">
        <v>0.09</v>
      </c>
    </row>
    <row r="314" spans="1:11" ht="16.05" customHeight="1" x14ac:dyDescent="0.25">
      <c r="A314" s="48">
        <f t="shared" si="32"/>
        <v>51925</v>
      </c>
      <c r="B314" s="45" t="str">
        <f t="shared" si="36"/>
        <v>A314</v>
      </c>
      <c r="C314" s="46">
        <v>302</v>
      </c>
      <c r="D314" s="4">
        <f t="shared" si="33"/>
        <v>0</v>
      </c>
      <c r="E314" s="4">
        <f t="shared" si="39"/>
        <v>0</v>
      </c>
      <c r="F314" s="4">
        <f t="shared" si="37"/>
        <v>0</v>
      </c>
      <c r="G314" s="4">
        <f t="shared" si="38"/>
        <v>0</v>
      </c>
      <c r="H314" s="4">
        <f t="shared" si="34"/>
        <v>0</v>
      </c>
      <c r="I314" s="26">
        <f t="shared" si="35"/>
        <v>0</v>
      </c>
      <c r="K314" s="49">
        <v>0.09</v>
      </c>
    </row>
    <row r="315" spans="1:11" ht="16.05" customHeight="1" x14ac:dyDescent="0.25">
      <c r="A315" s="48">
        <f t="shared" si="32"/>
        <v>51956</v>
      </c>
      <c r="B315" s="45" t="str">
        <f t="shared" si="36"/>
        <v>A315</v>
      </c>
      <c r="C315" s="46">
        <v>303</v>
      </c>
      <c r="D315" s="4">
        <f t="shared" si="33"/>
        <v>0</v>
      </c>
      <c r="E315" s="4">
        <f t="shared" si="39"/>
        <v>0</v>
      </c>
      <c r="F315" s="4">
        <f t="shared" si="37"/>
        <v>0</v>
      </c>
      <c r="G315" s="4">
        <f t="shared" si="38"/>
        <v>0</v>
      </c>
      <c r="H315" s="4">
        <f t="shared" si="34"/>
        <v>0</v>
      </c>
      <c r="I315" s="26">
        <f t="shared" si="35"/>
        <v>0</v>
      </c>
      <c r="K315" s="49">
        <v>0.09</v>
      </c>
    </row>
    <row r="316" spans="1:11" ht="16.05" customHeight="1" x14ac:dyDescent="0.25">
      <c r="A316" s="48">
        <f t="shared" si="32"/>
        <v>51986</v>
      </c>
      <c r="B316" s="45" t="str">
        <f t="shared" si="36"/>
        <v>A316</v>
      </c>
      <c r="C316" s="46">
        <v>304</v>
      </c>
      <c r="D316" s="4">
        <f t="shared" si="33"/>
        <v>0</v>
      </c>
      <c r="E316" s="4">
        <f t="shared" si="39"/>
        <v>0</v>
      </c>
      <c r="F316" s="4">
        <f t="shared" si="37"/>
        <v>0</v>
      </c>
      <c r="G316" s="4">
        <f t="shared" si="38"/>
        <v>0</v>
      </c>
      <c r="H316" s="4">
        <f t="shared" si="34"/>
        <v>0</v>
      </c>
      <c r="I316" s="26">
        <f t="shared" si="35"/>
        <v>0</v>
      </c>
      <c r="K316" s="49">
        <v>0.09</v>
      </c>
    </row>
    <row r="317" spans="1:11" ht="16.05" customHeight="1" x14ac:dyDescent="0.25">
      <c r="A317" s="48">
        <f t="shared" ref="A317:A328" si="40">DATE(YEAR(A316),MONTH(A316)+2,1-1)</f>
        <v>52017</v>
      </c>
      <c r="B317" s="45" t="str">
        <f t="shared" si="36"/>
        <v>A317</v>
      </c>
      <c r="C317" s="46">
        <v>305</v>
      </c>
      <c r="D317" s="4">
        <f t="shared" ref="D317:D328" si="41">IF(ROUND(H316,0)&gt;0,H316,0)</f>
        <v>0</v>
      </c>
      <c r="E317" s="4">
        <f t="shared" si="39"/>
        <v>0</v>
      </c>
      <c r="F317" s="4">
        <f t="shared" si="37"/>
        <v>0</v>
      </c>
      <c r="G317" s="4">
        <f t="shared" si="38"/>
        <v>0</v>
      </c>
      <c r="H317" s="4">
        <f t="shared" ref="H317:H328" si="42">D317-G317</f>
        <v>0</v>
      </c>
      <c r="I317" s="26">
        <f t="shared" si="35"/>
        <v>0</v>
      </c>
      <c r="K317" s="49">
        <v>0.09</v>
      </c>
    </row>
    <row r="318" spans="1:11" ht="16.05" customHeight="1" x14ac:dyDescent="0.25">
      <c r="A318" s="48">
        <f t="shared" si="40"/>
        <v>52047</v>
      </c>
      <c r="B318" s="45" t="str">
        <f t="shared" si="36"/>
        <v>A318</v>
      </c>
      <c r="C318" s="46">
        <v>306</v>
      </c>
      <c r="D318" s="4">
        <f t="shared" si="41"/>
        <v>0</v>
      </c>
      <c r="E318" s="4">
        <f t="shared" si="39"/>
        <v>0</v>
      </c>
      <c r="F318" s="4">
        <f t="shared" si="37"/>
        <v>0</v>
      </c>
      <c r="G318" s="4">
        <f t="shared" si="38"/>
        <v>0</v>
      </c>
      <c r="H318" s="4">
        <f t="shared" si="42"/>
        <v>0</v>
      </c>
      <c r="I318" s="26">
        <f t="shared" si="35"/>
        <v>0</v>
      </c>
      <c r="K318" s="49">
        <v>0.09</v>
      </c>
    </row>
    <row r="319" spans="1:11" ht="16.05" customHeight="1" x14ac:dyDescent="0.25">
      <c r="A319" s="48">
        <f t="shared" si="40"/>
        <v>52078</v>
      </c>
      <c r="B319" s="45" t="str">
        <f t="shared" si="36"/>
        <v>A319</v>
      </c>
      <c r="C319" s="46">
        <v>307</v>
      </c>
      <c r="D319" s="4">
        <f t="shared" si="41"/>
        <v>0</v>
      </c>
      <c r="E319" s="4">
        <f t="shared" si="39"/>
        <v>0</v>
      </c>
      <c r="F319" s="4">
        <f t="shared" si="37"/>
        <v>0</v>
      </c>
      <c r="G319" s="4">
        <f t="shared" si="38"/>
        <v>0</v>
      </c>
      <c r="H319" s="4">
        <f t="shared" si="42"/>
        <v>0</v>
      </c>
      <c r="I319" s="26">
        <f t="shared" si="35"/>
        <v>0</v>
      </c>
      <c r="K319" s="49">
        <v>0.09</v>
      </c>
    </row>
    <row r="320" spans="1:11" ht="16.05" customHeight="1" x14ac:dyDescent="0.25">
      <c r="A320" s="48">
        <f t="shared" si="40"/>
        <v>52109</v>
      </c>
      <c r="B320" s="45" t="str">
        <f t="shared" si="36"/>
        <v>A320</v>
      </c>
      <c r="C320" s="46">
        <v>308</v>
      </c>
      <c r="D320" s="4">
        <f t="shared" si="41"/>
        <v>0</v>
      </c>
      <c r="E320" s="4">
        <f t="shared" si="39"/>
        <v>0</v>
      </c>
      <c r="F320" s="4">
        <f t="shared" si="37"/>
        <v>0</v>
      </c>
      <c r="G320" s="4">
        <f t="shared" si="38"/>
        <v>0</v>
      </c>
      <c r="H320" s="4">
        <f t="shared" si="42"/>
        <v>0</v>
      </c>
      <c r="I320" s="26">
        <f t="shared" si="35"/>
        <v>0</v>
      </c>
      <c r="K320" s="49">
        <v>0.09</v>
      </c>
    </row>
    <row r="321" spans="1:11" ht="16.05" customHeight="1" x14ac:dyDescent="0.25">
      <c r="A321" s="48">
        <f t="shared" si="40"/>
        <v>52139</v>
      </c>
      <c r="B321" s="45" t="str">
        <f t="shared" si="36"/>
        <v>A321</v>
      </c>
      <c r="C321" s="46">
        <v>309</v>
      </c>
      <c r="D321" s="4">
        <f t="shared" si="41"/>
        <v>0</v>
      </c>
      <c r="E321" s="4">
        <f t="shared" si="39"/>
        <v>0</v>
      </c>
      <c r="F321" s="4">
        <f t="shared" si="37"/>
        <v>0</v>
      </c>
      <c r="G321" s="4">
        <f t="shared" si="38"/>
        <v>0</v>
      </c>
      <c r="H321" s="4">
        <f t="shared" si="42"/>
        <v>0</v>
      </c>
      <c r="I321" s="26">
        <f t="shared" si="35"/>
        <v>0</v>
      </c>
      <c r="K321" s="49">
        <v>0.09</v>
      </c>
    </row>
    <row r="322" spans="1:11" ht="16.05" customHeight="1" x14ac:dyDescent="0.25">
      <c r="A322" s="48">
        <f t="shared" si="40"/>
        <v>52170</v>
      </c>
      <c r="B322" s="45" t="str">
        <f t="shared" si="36"/>
        <v>A322</v>
      </c>
      <c r="C322" s="46">
        <v>310</v>
      </c>
      <c r="D322" s="4">
        <f t="shared" si="41"/>
        <v>0</v>
      </c>
      <c r="E322" s="4">
        <f t="shared" si="39"/>
        <v>0</v>
      </c>
      <c r="F322" s="4">
        <f t="shared" si="37"/>
        <v>0</v>
      </c>
      <c r="G322" s="4">
        <f t="shared" si="38"/>
        <v>0</v>
      </c>
      <c r="H322" s="4">
        <f t="shared" si="42"/>
        <v>0</v>
      </c>
      <c r="I322" s="26">
        <f t="shared" si="35"/>
        <v>0</v>
      </c>
      <c r="K322" s="49">
        <v>0.09</v>
      </c>
    </row>
    <row r="323" spans="1:11" ht="16.05" customHeight="1" x14ac:dyDescent="0.25">
      <c r="A323" s="48">
        <f t="shared" si="40"/>
        <v>52200</v>
      </c>
      <c r="B323" s="45" t="str">
        <f t="shared" si="36"/>
        <v>A323</v>
      </c>
      <c r="C323" s="46">
        <v>311</v>
      </c>
      <c r="D323" s="4">
        <f t="shared" si="41"/>
        <v>0</v>
      </c>
      <c r="E323" s="4">
        <f t="shared" si="39"/>
        <v>0</v>
      </c>
      <c r="F323" s="4">
        <f t="shared" si="37"/>
        <v>0</v>
      </c>
      <c r="G323" s="4">
        <f t="shared" si="38"/>
        <v>0</v>
      </c>
      <c r="H323" s="4">
        <f t="shared" si="42"/>
        <v>0</v>
      </c>
      <c r="I323" s="26">
        <f t="shared" si="35"/>
        <v>0</v>
      </c>
      <c r="K323" s="49">
        <v>0.09</v>
      </c>
    </row>
    <row r="324" spans="1:11" ht="16.05" customHeight="1" x14ac:dyDescent="0.25">
      <c r="A324" s="48">
        <f t="shared" si="40"/>
        <v>52231</v>
      </c>
      <c r="B324" s="45" t="str">
        <f t="shared" si="36"/>
        <v>A324</v>
      </c>
      <c r="C324" s="46">
        <v>312</v>
      </c>
      <c r="D324" s="4">
        <f t="shared" si="41"/>
        <v>0</v>
      </c>
      <c r="E324" s="4">
        <f t="shared" si="39"/>
        <v>0</v>
      </c>
      <c r="F324" s="4">
        <f t="shared" si="37"/>
        <v>0</v>
      </c>
      <c r="G324" s="4">
        <f t="shared" si="38"/>
        <v>0</v>
      </c>
      <c r="H324" s="4">
        <f t="shared" si="42"/>
        <v>0</v>
      </c>
      <c r="I324" s="26">
        <f t="shared" si="35"/>
        <v>0</v>
      </c>
      <c r="K324" s="49">
        <v>0.09</v>
      </c>
    </row>
    <row r="325" spans="1:11" ht="16.05" customHeight="1" x14ac:dyDescent="0.25">
      <c r="A325" s="48">
        <f t="shared" si="40"/>
        <v>52262</v>
      </c>
      <c r="B325" s="45" t="str">
        <f t="shared" si="36"/>
        <v>A325</v>
      </c>
      <c r="C325" s="46">
        <v>313</v>
      </c>
      <c r="D325" s="4">
        <f t="shared" si="41"/>
        <v>0</v>
      </c>
      <c r="E325" s="4">
        <f t="shared" si="39"/>
        <v>0</v>
      </c>
      <c r="F325" s="4">
        <f t="shared" si="37"/>
        <v>0</v>
      </c>
      <c r="G325" s="4">
        <f t="shared" si="38"/>
        <v>0</v>
      </c>
      <c r="H325" s="4">
        <f t="shared" si="42"/>
        <v>0</v>
      </c>
      <c r="I325" s="26">
        <f t="shared" si="35"/>
        <v>0</v>
      </c>
      <c r="K325" s="49">
        <v>0.09</v>
      </c>
    </row>
    <row r="326" spans="1:11" ht="16.05" customHeight="1" x14ac:dyDescent="0.25">
      <c r="A326" s="48">
        <f t="shared" si="40"/>
        <v>52290</v>
      </c>
      <c r="B326" s="45" t="str">
        <f t="shared" si="36"/>
        <v>A326</v>
      </c>
      <c r="C326" s="46">
        <v>314</v>
      </c>
      <c r="D326" s="4">
        <f t="shared" si="41"/>
        <v>0</v>
      </c>
      <c r="E326" s="4">
        <f t="shared" si="39"/>
        <v>0</v>
      </c>
      <c r="F326" s="4">
        <f t="shared" si="37"/>
        <v>0</v>
      </c>
      <c r="G326" s="4">
        <f t="shared" si="38"/>
        <v>0</v>
      </c>
      <c r="H326" s="4">
        <f t="shared" si="42"/>
        <v>0</v>
      </c>
      <c r="I326" s="26">
        <f t="shared" si="35"/>
        <v>0</v>
      </c>
      <c r="K326" s="49">
        <v>0.09</v>
      </c>
    </row>
    <row r="327" spans="1:11" ht="16.05" customHeight="1" x14ac:dyDescent="0.25">
      <c r="A327" s="48">
        <f t="shared" si="40"/>
        <v>52321</v>
      </c>
      <c r="B327" s="45" t="str">
        <f t="shared" si="36"/>
        <v>A327</v>
      </c>
      <c r="C327" s="46">
        <v>315</v>
      </c>
      <c r="D327" s="4">
        <f t="shared" si="41"/>
        <v>0</v>
      </c>
      <c r="E327" s="4">
        <f t="shared" si="39"/>
        <v>0</v>
      </c>
      <c r="F327" s="4">
        <f t="shared" si="37"/>
        <v>0</v>
      </c>
      <c r="G327" s="4">
        <f t="shared" si="38"/>
        <v>0</v>
      </c>
      <c r="H327" s="4">
        <f t="shared" si="42"/>
        <v>0</v>
      </c>
      <c r="I327" s="26">
        <f t="shared" si="35"/>
        <v>0</v>
      </c>
      <c r="K327" s="49">
        <v>0.09</v>
      </c>
    </row>
    <row r="328" spans="1:11" ht="16.05" customHeight="1" x14ac:dyDescent="0.25">
      <c r="A328" s="48">
        <f t="shared" si="40"/>
        <v>52351</v>
      </c>
      <c r="B328" s="45" t="str">
        <f t="shared" si="36"/>
        <v>A328</v>
      </c>
      <c r="C328" s="46">
        <v>316</v>
      </c>
      <c r="D328" s="4">
        <f t="shared" si="41"/>
        <v>0</v>
      </c>
      <c r="E328" s="4">
        <f t="shared" si="39"/>
        <v>0</v>
      </c>
      <c r="F328" s="4">
        <f t="shared" si="37"/>
        <v>0</v>
      </c>
      <c r="G328" s="4">
        <f t="shared" si="38"/>
        <v>0</v>
      </c>
      <c r="H328" s="4">
        <f t="shared" si="42"/>
        <v>0</v>
      </c>
      <c r="I328" s="26">
        <f t="shared" si="35"/>
        <v>0</v>
      </c>
      <c r="K328" s="49">
        <v>0.09</v>
      </c>
    </row>
    <row r="329" spans="1:11" ht="16.05" customHeight="1" x14ac:dyDescent="0.25">
      <c r="A329" s="48">
        <f t="shared" ref="A329:A372" si="43">DATE(YEAR(A328),MONTH(A328)+2,1-1)</f>
        <v>52382</v>
      </c>
      <c r="B329" s="45" t="str">
        <f t="shared" si="36"/>
        <v>A329</v>
      </c>
      <c r="C329" s="46">
        <v>317</v>
      </c>
      <c r="D329" s="4">
        <f t="shared" ref="D329:D372" si="44">IF(ROUND(H328,0)&gt;0,H328,0)</f>
        <v>0</v>
      </c>
      <c r="E329" s="4">
        <f t="shared" si="39"/>
        <v>0</v>
      </c>
      <c r="F329" s="4">
        <f t="shared" si="37"/>
        <v>0</v>
      </c>
      <c r="G329" s="4">
        <f t="shared" si="38"/>
        <v>0</v>
      </c>
      <c r="H329" s="4">
        <f t="shared" ref="H329:H372" si="45">D329-G329</f>
        <v>0</v>
      </c>
      <c r="I329" s="26">
        <f t="shared" si="35"/>
        <v>0</v>
      </c>
      <c r="K329" s="49">
        <v>0.09</v>
      </c>
    </row>
    <row r="330" spans="1:11" ht="16.05" customHeight="1" x14ac:dyDescent="0.25">
      <c r="A330" s="48">
        <f t="shared" si="43"/>
        <v>52412</v>
      </c>
      <c r="B330" s="45" t="str">
        <f t="shared" si="36"/>
        <v>A330</v>
      </c>
      <c r="C330" s="46">
        <v>318</v>
      </c>
      <c r="D330" s="4">
        <f t="shared" si="44"/>
        <v>0</v>
      </c>
      <c r="E330" s="4">
        <f t="shared" si="39"/>
        <v>0</v>
      </c>
      <c r="F330" s="4">
        <f t="shared" si="37"/>
        <v>0</v>
      </c>
      <c r="G330" s="4">
        <f t="shared" si="38"/>
        <v>0</v>
      </c>
      <c r="H330" s="4">
        <f t="shared" si="45"/>
        <v>0</v>
      </c>
      <c r="I330" s="26">
        <f t="shared" si="35"/>
        <v>0</v>
      </c>
      <c r="K330" s="49">
        <v>0.09</v>
      </c>
    </row>
    <row r="331" spans="1:11" ht="16.05" customHeight="1" x14ac:dyDescent="0.25">
      <c r="A331" s="48">
        <f t="shared" si="43"/>
        <v>52443</v>
      </c>
      <c r="B331" s="45" t="str">
        <f t="shared" si="36"/>
        <v>A331</v>
      </c>
      <c r="C331" s="46">
        <v>319</v>
      </c>
      <c r="D331" s="4">
        <f t="shared" si="44"/>
        <v>0</v>
      </c>
      <c r="E331" s="4">
        <f t="shared" si="39"/>
        <v>0</v>
      </c>
      <c r="F331" s="4">
        <f t="shared" si="37"/>
        <v>0</v>
      </c>
      <c r="G331" s="4">
        <f t="shared" si="38"/>
        <v>0</v>
      </c>
      <c r="H331" s="4">
        <f t="shared" si="45"/>
        <v>0</v>
      </c>
      <c r="I331" s="26">
        <f t="shared" si="35"/>
        <v>0</v>
      </c>
      <c r="K331" s="49">
        <v>0.09</v>
      </c>
    </row>
    <row r="332" spans="1:11" ht="16.05" customHeight="1" x14ac:dyDescent="0.25">
      <c r="A332" s="48">
        <f t="shared" si="43"/>
        <v>52474</v>
      </c>
      <c r="B332" s="45" t="str">
        <f t="shared" si="36"/>
        <v>A332</v>
      </c>
      <c r="C332" s="46">
        <v>320</v>
      </c>
      <c r="D332" s="4">
        <f t="shared" si="44"/>
        <v>0</v>
      </c>
      <c r="E332" s="4">
        <f t="shared" si="39"/>
        <v>0</v>
      </c>
      <c r="F332" s="4">
        <f t="shared" si="37"/>
        <v>0</v>
      </c>
      <c r="G332" s="4">
        <f t="shared" si="38"/>
        <v>0</v>
      </c>
      <c r="H332" s="4">
        <f t="shared" si="45"/>
        <v>0</v>
      </c>
      <c r="I332" s="26">
        <f t="shared" si="35"/>
        <v>0</v>
      </c>
      <c r="K332" s="49">
        <v>0.09</v>
      </c>
    </row>
    <row r="333" spans="1:11" ht="16.05" customHeight="1" x14ac:dyDescent="0.25">
      <c r="A333" s="48">
        <f t="shared" si="43"/>
        <v>52504</v>
      </c>
      <c r="B333" s="45" t="str">
        <f t="shared" si="36"/>
        <v>A333</v>
      </c>
      <c r="C333" s="46">
        <v>321</v>
      </c>
      <c r="D333" s="4">
        <f t="shared" si="44"/>
        <v>0</v>
      </c>
      <c r="E333" s="4">
        <f t="shared" si="39"/>
        <v>0</v>
      </c>
      <c r="F333" s="4">
        <f t="shared" si="37"/>
        <v>0</v>
      </c>
      <c r="G333" s="4">
        <f t="shared" si="38"/>
        <v>0</v>
      </c>
      <c r="H333" s="4">
        <f t="shared" si="45"/>
        <v>0</v>
      </c>
      <c r="I333" s="26">
        <f t="shared" ref="I333:I372" si="46">H333/$D$4</f>
        <v>0</v>
      </c>
      <c r="K333" s="49">
        <v>0.09</v>
      </c>
    </row>
    <row r="334" spans="1:11" ht="16.05" customHeight="1" x14ac:dyDescent="0.25">
      <c r="A334" s="48">
        <f t="shared" si="43"/>
        <v>52535</v>
      </c>
      <c r="B334" s="45" t="str">
        <f t="shared" ref="B334:B372" si="47">"A"&amp;ROW(A334)</f>
        <v>A334</v>
      </c>
      <c r="C334" s="46">
        <v>322</v>
      </c>
      <c r="D334" s="4">
        <f t="shared" si="44"/>
        <v>0</v>
      </c>
      <c r="E334" s="4">
        <f t="shared" si="39"/>
        <v>0</v>
      </c>
      <c r="F334" s="4">
        <f t="shared" ref="F334:F372" si="48">IF($D$6+1-C334&lt;=0,0,IF($D$9="Beginning",(D334-E334)*K334/12,D334*K334/12))</f>
        <v>0</v>
      </c>
      <c r="G334" s="4">
        <f t="shared" ref="G334:G372" si="49">IF(ROUND($D$6+1-C334,2)&lt;=0,0,E334-F334)</f>
        <v>0</v>
      </c>
      <c r="H334" s="4">
        <f t="shared" si="45"/>
        <v>0</v>
      </c>
      <c r="I334" s="26">
        <f t="shared" si="46"/>
        <v>0</v>
      </c>
      <c r="K334" s="49">
        <v>0.09</v>
      </c>
    </row>
    <row r="335" spans="1:11" ht="16.05" customHeight="1" x14ac:dyDescent="0.25">
      <c r="A335" s="48">
        <f t="shared" si="43"/>
        <v>52565</v>
      </c>
      <c r="B335" s="45" t="str">
        <f t="shared" si="47"/>
        <v>A335</v>
      </c>
      <c r="C335" s="46">
        <v>323</v>
      </c>
      <c r="D335" s="4">
        <f t="shared" si="44"/>
        <v>0</v>
      </c>
      <c r="E335" s="4">
        <f t="shared" ref="E335:E372" si="50">IF($D$6+1-C335&lt;=0,0,IF($D$9="Beginning",PMT(K334/12,$D$6+1-C335,-(D334-E334),-PV(K334/12,1,0,$D$10),0),PMT(K335/12,$D$6+1-C335,-D335,$D$10,0)))</f>
        <v>0</v>
      </c>
      <c r="F335" s="4">
        <f t="shared" si="48"/>
        <v>0</v>
      </c>
      <c r="G335" s="4">
        <f t="shared" si="49"/>
        <v>0</v>
      </c>
      <c r="H335" s="4">
        <f t="shared" si="45"/>
        <v>0</v>
      </c>
      <c r="I335" s="26">
        <f t="shared" si="46"/>
        <v>0</v>
      </c>
      <c r="K335" s="49">
        <v>0.09</v>
      </c>
    </row>
    <row r="336" spans="1:11" ht="16.05" customHeight="1" x14ac:dyDescent="0.25">
      <c r="A336" s="48">
        <f t="shared" si="43"/>
        <v>52596</v>
      </c>
      <c r="B336" s="45" t="str">
        <f t="shared" si="47"/>
        <v>A336</v>
      </c>
      <c r="C336" s="46">
        <v>324</v>
      </c>
      <c r="D336" s="4">
        <f t="shared" si="44"/>
        <v>0</v>
      </c>
      <c r="E336" s="4">
        <f t="shared" si="50"/>
        <v>0</v>
      </c>
      <c r="F336" s="4">
        <f t="shared" si="48"/>
        <v>0</v>
      </c>
      <c r="G336" s="4">
        <f t="shared" si="49"/>
        <v>0</v>
      </c>
      <c r="H336" s="4">
        <f t="shared" si="45"/>
        <v>0</v>
      </c>
      <c r="I336" s="26">
        <f t="shared" si="46"/>
        <v>0</v>
      </c>
      <c r="K336" s="49">
        <v>0.09</v>
      </c>
    </row>
    <row r="337" spans="1:11" ht="16.05" customHeight="1" x14ac:dyDescent="0.25">
      <c r="A337" s="48">
        <f t="shared" si="43"/>
        <v>52627</v>
      </c>
      <c r="B337" s="45" t="str">
        <f t="shared" si="47"/>
        <v>A337</v>
      </c>
      <c r="C337" s="46">
        <v>325</v>
      </c>
      <c r="D337" s="4">
        <f t="shared" si="44"/>
        <v>0</v>
      </c>
      <c r="E337" s="4">
        <f t="shared" si="50"/>
        <v>0</v>
      </c>
      <c r="F337" s="4">
        <f t="shared" si="48"/>
        <v>0</v>
      </c>
      <c r="G337" s="4">
        <f t="shared" si="49"/>
        <v>0</v>
      </c>
      <c r="H337" s="4">
        <f t="shared" si="45"/>
        <v>0</v>
      </c>
      <c r="I337" s="26">
        <f t="shared" si="46"/>
        <v>0</v>
      </c>
      <c r="K337" s="49">
        <v>0.09</v>
      </c>
    </row>
    <row r="338" spans="1:11" ht="16.05" customHeight="1" x14ac:dyDescent="0.25">
      <c r="A338" s="48">
        <f t="shared" si="43"/>
        <v>52656</v>
      </c>
      <c r="B338" s="45" t="str">
        <f t="shared" si="47"/>
        <v>A338</v>
      </c>
      <c r="C338" s="46">
        <v>326</v>
      </c>
      <c r="D338" s="4">
        <f t="shared" si="44"/>
        <v>0</v>
      </c>
      <c r="E338" s="4">
        <f t="shared" si="50"/>
        <v>0</v>
      </c>
      <c r="F338" s="4">
        <f t="shared" si="48"/>
        <v>0</v>
      </c>
      <c r="G338" s="4">
        <f t="shared" si="49"/>
        <v>0</v>
      </c>
      <c r="H338" s="4">
        <f t="shared" si="45"/>
        <v>0</v>
      </c>
      <c r="I338" s="26">
        <f t="shared" si="46"/>
        <v>0</v>
      </c>
      <c r="K338" s="49">
        <v>0.09</v>
      </c>
    </row>
    <row r="339" spans="1:11" ht="16.05" customHeight="1" x14ac:dyDescent="0.25">
      <c r="A339" s="48">
        <f t="shared" si="43"/>
        <v>52687</v>
      </c>
      <c r="B339" s="45" t="str">
        <f t="shared" si="47"/>
        <v>A339</v>
      </c>
      <c r="C339" s="46">
        <v>327</v>
      </c>
      <c r="D339" s="4">
        <f t="shared" si="44"/>
        <v>0</v>
      </c>
      <c r="E339" s="4">
        <f t="shared" si="50"/>
        <v>0</v>
      </c>
      <c r="F339" s="4">
        <f t="shared" si="48"/>
        <v>0</v>
      </c>
      <c r="G339" s="4">
        <f t="shared" si="49"/>
        <v>0</v>
      </c>
      <c r="H339" s="4">
        <f t="shared" si="45"/>
        <v>0</v>
      </c>
      <c r="I339" s="26">
        <f t="shared" si="46"/>
        <v>0</v>
      </c>
      <c r="K339" s="49">
        <v>0.09</v>
      </c>
    </row>
    <row r="340" spans="1:11" ht="16.05" customHeight="1" x14ac:dyDescent="0.25">
      <c r="A340" s="48">
        <f t="shared" si="43"/>
        <v>52717</v>
      </c>
      <c r="B340" s="45" t="str">
        <f t="shared" si="47"/>
        <v>A340</v>
      </c>
      <c r="C340" s="46">
        <v>328</v>
      </c>
      <c r="D340" s="4">
        <f t="shared" si="44"/>
        <v>0</v>
      </c>
      <c r="E340" s="4">
        <f t="shared" si="50"/>
        <v>0</v>
      </c>
      <c r="F340" s="4">
        <f t="shared" si="48"/>
        <v>0</v>
      </c>
      <c r="G340" s="4">
        <f t="shared" si="49"/>
        <v>0</v>
      </c>
      <c r="H340" s="4">
        <f t="shared" si="45"/>
        <v>0</v>
      </c>
      <c r="I340" s="26">
        <f t="shared" si="46"/>
        <v>0</v>
      </c>
      <c r="K340" s="49">
        <v>0.09</v>
      </c>
    </row>
    <row r="341" spans="1:11" ht="16.05" customHeight="1" x14ac:dyDescent="0.25">
      <c r="A341" s="48">
        <f t="shared" si="43"/>
        <v>52748</v>
      </c>
      <c r="B341" s="45" t="str">
        <f t="shared" si="47"/>
        <v>A341</v>
      </c>
      <c r="C341" s="46">
        <v>329</v>
      </c>
      <c r="D341" s="4">
        <f t="shared" si="44"/>
        <v>0</v>
      </c>
      <c r="E341" s="4">
        <f t="shared" si="50"/>
        <v>0</v>
      </c>
      <c r="F341" s="4">
        <f t="shared" si="48"/>
        <v>0</v>
      </c>
      <c r="G341" s="4">
        <f t="shared" si="49"/>
        <v>0</v>
      </c>
      <c r="H341" s="4">
        <f t="shared" si="45"/>
        <v>0</v>
      </c>
      <c r="I341" s="26">
        <f t="shared" si="46"/>
        <v>0</v>
      </c>
      <c r="K341" s="49">
        <v>0.09</v>
      </c>
    </row>
    <row r="342" spans="1:11" ht="16.05" customHeight="1" x14ac:dyDescent="0.25">
      <c r="A342" s="48">
        <f t="shared" si="43"/>
        <v>52778</v>
      </c>
      <c r="B342" s="45" t="str">
        <f t="shared" si="47"/>
        <v>A342</v>
      </c>
      <c r="C342" s="46">
        <v>330</v>
      </c>
      <c r="D342" s="4">
        <f t="shared" si="44"/>
        <v>0</v>
      </c>
      <c r="E342" s="4">
        <f t="shared" si="50"/>
        <v>0</v>
      </c>
      <c r="F342" s="4">
        <f t="shared" si="48"/>
        <v>0</v>
      </c>
      <c r="G342" s="4">
        <f t="shared" si="49"/>
        <v>0</v>
      </c>
      <c r="H342" s="4">
        <f t="shared" si="45"/>
        <v>0</v>
      </c>
      <c r="I342" s="26">
        <f t="shared" si="46"/>
        <v>0</v>
      </c>
      <c r="K342" s="49">
        <v>0.09</v>
      </c>
    </row>
    <row r="343" spans="1:11" ht="16.05" customHeight="1" x14ac:dyDescent="0.25">
      <c r="A343" s="48">
        <f t="shared" si="43"/>
        <v>52809</v>
      </c>
      <c r="B343" s="45" t="str">
        <f t="shared" si="47"/>
        <v>A343</v>
      </c>
      <c r="C343" s="46">
        <v>331</v>
      </c>
      <c r="D343" s="4">
        <f t="shared" si="44"/>
        <v>0</v>
      </c>
      <c r="E343" s="4">
        <f t="shared" si="50"/>
        <v>0</v>
      </c>
      <c r="F343" s="4">
        <f t="shared" si="48"/>
        <v>0</v>
      </c>
      <c r="G343" s="4">
        <f t="shared" si="49"/>
        <v>0</v>
      </c>
      <c r="H343" s="4">
        <f t="shared" si="45"/>
        <v>0</v>
      </c>
      <c r="I343" s="26">
        <f t="shared" si="46"/>
        <v>0</v>
      </c>
      <c r="K343" s="49">
        <v>0.09</v>
      </c>
    </row>
    <row r="344" spans="1:11" ht="16.05" customHeight="1" x14ac:dyDescent="0.25">
      <c r="A344" s="48">
        <f t="shared" si="43"/>
        <v>52840</v>
      </c>
      <c r="B344" s="45" t="str">
        <f t="shared" si="47"/>
        <v>A344</v>
      </c>
      <c r="C344" s="46">
        <v>332</v>
      </c>
      <c r="D344" s="4">
        <f t="shared" si="44"/>
        <v>0</v>
      </c>
      <c r="E344" s="4">
        <f t="shared" si="50"/>
        <v>0</v>
      </c>
      <c r="F344" s="4">
        <f t="shared" si="48"/>
        <v>0</v>
      </c>
      <c r="G344" s="4">
        <f t="shared" si="49"/>
        <v>0</v>
      </c>
      <c r="H344" s="4">
        <f t="shared" si="45"/>
        <v>0</v>
      </c>
      <c r="I344" s="26">
        <f t="shared" si="46"/>
        <v>0</v>
      </c>
      <c r="K344" s="49">
        <v>0.09</v>
      </c>
    </row>
    <row r="345" spans="1:11" ht="16.05" customHeight="1" x14ac:dyDescent="0.25">
      <c r="A345" s="48">
        <f t="shared" si="43"/>
        <v>52870</v>
      </c>
      <c r="B345" s="45" t="str">
        <f t="shared" si="47"/>
        <v>A345</v>
      </c>
      <c r="C345" s="46">
        <v>333</v>
      </c>
      <c r="D345" s="4">
        <f t="shared" si="44"/>
        <v>0</v>
      </c>
      <c r="E345" s="4">
        <f t="shared" si="50"/>
        <v>0</v>
      </c>
      <c r="F345" s="4">
        <f t="shared" si="48"/>
        <v>0</v>
      </c>
      <c r="G345" s="4">
        <f t="shared" si="49"/>
        <v>0</v>
      </c>
      <c r="H345" s="4">
        <f t="shared" si="45"/>
        <v>0</v>
      </c>
      <c r="I345" s="26">
        <f t="shared" si="46"/>
        <v>0</v>
      </c>
      <c r="K345" s="49">
        <v>0.09</v>
      </c>
    </row>
    <row r="346" spans="1:11" ht="16.05" customHeight="1" x14ac:dyDescent="0.25">
      <c r="A346" s="48">
        <f t="shared" si="43"/>
        <v>52901</v>
      </c>
      <c r="B346" s="45" t="str">
        <f t="shared" si="47"/>
        <v>A346</v>
      </c>
      <c r="C346" s="46">
        <v>334</v>
      </c>
      <c r="D346" s="4">
        <f t="shared" si="44"/>
        <v>0</v>
      </c>
      <c r="E346" s="4">
        <f t="shared" si="50"/>
        <v>0</v>
      </c>
      <c r="F346" s="4">
        <f t="shared" si="48"/>
        <v>0</v>
      </c>
      <c r="G346" s="4">
        <f t="shared" si="49"/>
        <v>0</v>
      </c>
      <c r="H346" s="4">
        <f t="shared" si="45"/>
        <v>0</v>
      </c>
      <c r="I346" s="26">
        <f t="shared" si="46"/>
        <v>0</v>
      </c>
      <c r="K346" s="49">
        <v>0.09</v>
      </c>
    </row>
    <row r="347" spans="1:11" ht="16.05" customHeight="1" x14ac:dyDescent="0.25">
      <c r="A347" s="48">
        <f t="shared" si="43"/>
        <v>52931</v>
      </c>
      <c r="B347" s="45" t="str">
        <f t="shared" si="47"/>
        <v>A347</v>
      </c>
      <c r="C347" s="46">
        <v>335</v>
      </c>
      <c r="D347" s="4">
        <f t="shared" si="44"/>
        <v>0</v>
      </c>
      <c r="E347" s="4">
        <f t="shared" si="50"/>
        <v>0</v>
      </c>
      <c r="F347" s="4">
        <f t="shared" si="48"/>
        <v>0</v>
      </c>
      <c r="G347" s="4">
        <f t="shared" si="49"/>
        <v>0</v>
      </c>
      <c r="H347" s="4">
        <f t="shared" si="45"/>
        <v>0</v>
      </c>
      <c r="I347" s="26">
        <f t="shared" si="46"/>
        <v>0</v>
      </c>
      <c r="K347" s="49">
        <v>0.09</v>
      </c>
    </row>
    <row r="348" spans="1:11" ht="16.05" customHeight="1" x14ac:dyDescent="0.25">
      <c r="A348" s="48">
        <f t="shared" si="43"/>
        <v>52962</v>
      </c>
      <c r="B348" s="45" t="str">
        <f t="shared" si="47"/>
        <v>A348</v>
      </c>
      <c r="C348" s="46">
        <v>336</v>
      </c>
      <c r="D348" s="4">
        <f t="shared" si="44"/>
        <v>0</v>
      </c>
      <c r="E348" s="4">
        <f t="shared" si="50"/>
        <v>0</v>
      </c>
      <c r="F348" s="4">
        <f t="shared" si="48"/>
        <v>0</v>
      </c>
      <c r="G348" s="4">
        <f t="shared" si="49"/>
        <v>0</v>
      </c>
      <c r="H348" s="4">
        <f t="shared" si="45"/>
        <v>0</v>
      </c>
      <c r="I348" s="26">
        <f t="shared" si="46"/>
        <v>0</v>
      </c>
      <c r="K348" s="49">
        <v>0.09</v>
      </c>
    </row>
    <row r="349" spans="1:11" ht="16.05" customHeight="1" x14ac:dyDescent="0.25">
      <c r="A349" s="48">
        <f t="shared" si="43"/>
        <v>52993</v>
      </c>
      <c r="B349" s="45" t="str">
        <f t="shared" si="47"/>
        <v>A349</v>
      </c>
      <c r="C349" s="46">
        <v>337</v>
      </c>
      <c r="D349" s="4">
        <f t="shared" si="44"/>
        <v>0</v>
      </c>
      <c r="E349" s="4">
        <f t="shared" si="50"/>
        <v>0</v>
      </c>
      <c r="F349" s="4">
        <f t="shared" si="48"/>
        <v>0</v>
      </c>
      <c r="G349" s="4">
        <f t="shared" si="49"/>
        <v>0</v>
      </c>
      <c r="H349" s="4">
        <f t="shared" si="45"/>
        <v>0</v>
      </c>
      <c r="I349" s="26">
        <f t="shared" si="46"/>
        <v>0</v>
      </c>
      <c r="K349" s="49">
        <v>0.09</v>
      </c>
    </row>
    <row r="350" spans="1:11" ht="16.05" customHeight="1" x14ac:dyDescent="0.25">
      <c r="A350" s="48">
        <f t="shared" si="43"/>
        <v>53021</v>
      </c>
      <c r="B350" s="45" t="str">
        <f t="shared" si="47"/>
        <v>A350</v>
      </c>
      <c r="C350" s="46">
        <v>338</v>
      </c>
      <c r="D350" s="4">
        <f t="shared" si="44"/>
        <v>0</v>
      </c>
      <c r="E350" s="4">
        <f t="shared" si="50"/>
        <v>0</v>
      </c>
      <c r="F350" s="4">
        <f t="shared" si="48"/>
        <v>0</v>
      </c>
      <c r="G350" s="4">
        <f t="shared" si="49"/>
        <v>0</v>
      </c>
      <c r="H350" s="4">
        <f t="shared" si="45"/>
        <v>0</v>
      </c>
      <c r="I350" s="26">
        <f t="shared" si="46"/>
        <v>0</v>
      </c>
      <c r="K350" s="49">
        <v>0.09</v>
      </c>
    </row>
    <row r="351" spans="1:11" ht="16.05" customHeight="1" x14ac:dyDescent="0.25">
      <c r="A351" s="48">
        <f t="shared" si="43"/>
        <v>53052</v>
      </c>
      <c r="B351" s="45" t="str">
        <f t="shared" si="47"/>
        <v>A351</v>
      </c>
      <c r="C351" s="46">
        <v>339</v>
      </c>
      <c r="D351" s="4">
        <f t="shared" si="44"/>
        <v>0</v>
      </c>
      <c r="E351" s="4">
        <f t="shared" si="50"/>
        <v>0</v>
      </c>
      <c r="F351" s="4">
        <f t="shared" si="48"/>
        <v>0</v>
      </c>
      <c r="G351" s="4">
        <f t="shared" si="49"/>
        <v>0</v>
      </c>
      <c r="H351" s="4">
        <f t="shared" si="45"/>
        <v>0</v>
      </c>
      <c r="I351" s="26">
        <f t="shared" si="46"/>
        <v>0</v>
      </c>
      <c r="K351" s="49">
        <v>0.09</v>
      </c>
    </row>
    <row r="352" spans="1:11" ht="16.05" customHeight="1" x14ac:dyDescent="0.25">
      <c r="A352" s="48">
        <f t="shared" si="43"/>
        <v>53082</v>
      </c>
      <c r="B352" s="45" t="str">
        <f t="shared" si="47"/>
        <v>A352</v>
      </c>
      <c r="C352" s="46">
        <v>340</v>
      </c>
      <c r="D352" s="4">
        <f t="shared" si="44"/>
        <v>0</v>
      </c>
      <c r="E352" s="4">
        <f t="shared" si="50"/>
        <v>0</v>
      </c>
      <c r="F352" s="4">
        <f t="shared" si="48"/>
        <v>0</v>
      </c>
      <c r="G352" s="4">
        <f t="shared" si="49"/>
        <v>0</v>
      </c>
      <c r="H352" s="4">
        <f t="shared" si="45"/>
        <v>0</v>
      </c>
      <c r="I352" s="26">
        <f t="shared" si="46"/>
        <v>0</v>
      </c>
      <c r="K352" s="49">
        <v>0.09</v>
      </c>
    </row>
    <row r="353" spans="1:11" ht="16.05" customHeight="1" x14ac:dyDescent="0.25">
      <c r="A353" s="48">
        <f t="shared" si="43"/>
        <v>53113</v>
      </c>
      <c r="B353" s="45" t="str">
        <f t="shared" si="47"/>
        <v>A353</v>
      </c>
      <c r="C353" s="46">
        <v>341</v>
      </c>
      <c r="D353" s="4">
        <f t="shared" si="44"/>
        <v>0</v>
      </c>
      <c r="E353" s="4">
        <f t="shared" si="50"/>
        <v>0</v>
      </c>
      <c r="F353" s="4">
        <f t="shared" si="48"/>
        <v>0</v>
      </c>
      <c r="G353" s="4">
        <f t="shared" si="49"/>
        <v>0</v>
      </c>
      <c r="H353" s="4">
        <f t="shared" si="45"/>
        <v>0</v>
      </c>
      <c r="I353" s="26">
        <f t="shared" si="46"/>
        <v>0</v>
      </c>
      <c r="K353" s="49">
        <v>0.09</v>
      </c>
    </row>
    <row r="354" spans="1:11" ht="16.05" customHeight="1" x14ac:dyDescent="0.25">
      <c r="A354" s="48">
        <f t="shared" si="43"/>
        <v>53143</v>
      </c>
      <c r="B354" s="45" t="str">
        <f t="shared" si="47"/>
        <v>A354</v>
      </c>
      <c r="C354" s="46">
        <v>342</v>
      </c>
      <c r="D354" s="4">
        <f t="shared" si="44"/>
        <v>0</v>
      </c>
      <c r="E354" s="4">
        <f t="shared" si="50"/>
        <v>0</v>
      </c>
      <c r="F354" s="4">
        <f t="shared" si="48"/>
        <v>0</v>
      </c>
      <c r="G354" s="4">
        <f t="shared" si="49"/>
        <v>0</v>
      </c>
      <c r="H354" s="4">
        <f t="shared" si="45"/>
        <v>0</v>
      </c>
      <c r="I354" s="26">
        <f t="shared" si="46"/>
        <v>0</v>
      </c>
      <c r="K354" s="49">
        <v>0.09</v>
      </c>
    </row>
    <row r="355" spans="1:11" ht="16.05" customHeight="1" x14ac:dyDescent="0.25">
      <c r="A355" s="48">
        <f t="shared" si="43"/>
        <v>53174</v>
      </c>
      <c r="B355" s="45" t="str">
        <f t="shared" si="47"/>
        <v>A355</v>
      </c>
      <c r="C355" s="46">
        <v>343</v>
      </c>
      <c r="D355" s="4">
        <f t="shared" si="44"/>
        <v>0</v>
      </c>
      <c r="E355" s="4">
        <f t="shared" si="50"/>
        <v>0</v>
      </c>
      <c r="F355" s="4">
        <f t="shared" si="48"/>
        <v>0</v>
      </c>
      <c r="G355" s="4">
        <f t="shared" si="49"/>
        <v>0</v>
      </c>
      <c r="H355" s="4">
        <f t="shared" si="45"/>
        <v>0</v>
      </c>
      <c r="I355" s="26">
        <f t="shared" si="46"/>
        <v>0</v>
      </c>
      <c r="K355" s="49">
        <v>0.09</v>
      </c>
    </row>
    <row r="356" spans="1:11" ht="16.05" customHeight="1" x14ac:dyDescent="0.25">
      <c r="A356" s="48">
        <f t="shared" si="43"/>
        <v>53205</v>
      </c>
      <c r="B356" s="45" t="str">
        <f t="shared" si="47"/>
        <v>A356</v>
      </c>
      <c r="C356" s="46">
        <v>344</v>
      </c>
      <c r="D356" s="4">
        <f t="shared" si="44"/>
        <v>0</v>
      </c>
      <c r="E356" s="4">
        <f t="shared" si="50"/>
        <v>0</v>
      </c>
      <c r="F356" s="4">
        <f t="shared" si="48"/>
        <v>0</v>
      </c>
      <c r="G356" s="4">
        <f t="shared" si="49"/>
        <v>0</v>
      </c>
      <c r="H356" s="4">
        <f t="shared" si="45"/>
        <v>0</v>
      </c>
      <c r="I356" s="26">
        <f t="shared" si="46"/>
        <v>0</v>
      </c>
      <c r="K356" s="49">
        <v>0.09</v>
      </c>
    </row>
    <row r="357" spans="1:11" ht="16.05" customHeight="1" x14ac:dyDescent="0.25">
      <c r="A357" s="48">
        <f t="shared" si="43"/>
        <v>53235</v>
      </c>
      <c r="B357" s="45" t="str">
        <f t="shared" si="47"/>
        <v>A357</v>
      </c>
      <c r="C357" s="46">
        <v>345</v>
      </c>
      <c r="D357" s="4">
        <f t="shared" si="44"/>
        <v>0</v>
      </c>
      <c r="E357" s="4">
        <f t="shared" si="50"/>
        <v>0</v>
      </c>
      <c r="F357" s="4">
        <f t="shared" si="48"/>
        <v>0</v>
      </c>
      <c r="G357" s="4">
        <f t="shared" si="49"/>
        <v>0</v>
      </c>
      <c r="H357" s="4">
        <f t="shared" si="45"/>
        <v>0</v>
      </c>
      <c r="I357" s="26">
        <f t="shared" si="46"/>
        <v>0</v>
      </c>
      <c r="K357" s="49">
        <v>0.09</v>
      </c>
    </row>
    <row r="358" spans="1:11" ht="16.05" customHeight="1" x14ac:dyDescent="0.25">
      <c r="A358" s="48">
        <f t="shared" si="43"/>
        <v>53266</v>
      </c>
      <c r="B358" s="45" t="str">
        <f t="shared" si="47"/>
        <v>A358</v>
      </c>
      <c r="C358" s="46">
        <v>346</v>
      </c>
      <c r="D358" s="4">
        <f t="shared" si="44"/>
        <v>0</v>
      </c>
      <c r="E358" s="4">
        <f t="shared" si="50"/>
        <v>0</v>
      </c>
      <c r="F358" s="4">
        <f t="shared" si="48"/>
        <v>0</v>
      </c>
      <c r="G358" s="4">
        <f t="shared" si="49"/>
        <v>0</v>
      </c>
      <c r="H358" s="4">
        <f t="shared" si="45"/>
        <v>0</v>
      </c>
      <c r="I358" s="26">
        <f t="shared" si="46"/>
        <v>0</v>
      </c>
      <c r="K358" s="49">
        <v>0.09</v>
      </c>
    </row>
    <row r="359" spans="1:11" ht="16.05" customHeight="1" x14ac:dyDescent="0.25">
      <c r="A359" s="48">
        <f t="shared" si="43"/>
        <v>53296</v>
      </c>
      <c r="B359" s="45" t="str">
        <f t="shared" si="47"/>
        <v>A359</v>
      </c>
      <c r="C359" s="46">
        <v>347</v>
      </c>
      <c r="D359" s="4">
        <f t="shared" si="44"/>
        <v>0</v>
      </c>
      <c r="E359" s="4">
        <f t="shared" si="50"/>
        <v>0</v>
      </c>
      <c r="F359" s="4">
        <f t="shared" si="48"/>
        <v>0</v>
      </c>
      <c r="G359" s="4">
        <f t="shared" si="49"/>
        <v>0</v>
      </c>
      <c r="H359" s="4">
        <f t="shared" si="45"/>
        <v>0</v>
      </c>
      <c r="I359" s="26">
        <f t="shared" si="46"/>
        <v>0</v>
      </c>
      <c r="K359" s="49">
        <v>0.09</v>
      </c>
    </row>
    <row r="360" spans="1:11" ht="16.05" customHeight="1" x14ac:dyDescent="0.25">
      <c r="A360" s="48">
        <f t="shared" si="43"/>
        <v>53327</v>
      </c>
      <c r="B360" s="45" t="str">
        <f t="shared" si="47"/>
        <v>A360</v>
      </c>
      <c r="C360" s="46">
        <v>348</v>
      </c>
      <c r="D360" s="4">
        <f t="shared" si="44"/>
        <v>0</v>
      </c>
      <c r="E360" s="4">
        <f t="shared" si="50"/>
        <v>0</v>
      </c>
      <c r="F360" s="4">
        <f t="shared" si="48"/>
        <v>0</v>
      </c>
      <c r="G360" s="4">
        <f t="shared" si="49"/>
        <v>0</v>
      </c>
      <c r="H360" s="4">
        <f t="shared" si="45"/>
        <v>0</v>
      </c>
      <c r="I360" s="26">
        <f t="shared" si="46"/>
        <v>0</v>
      </c>
      <c r="K360" s="49">
        <v>0.09</v>
      </c>
    </row>
    <row r="361" spans="1:11" ht="16.05" customHeight="1" x14ac:dyDescent="0.25">
      <c r="A361" s="48">
        <f t="shared" si="43"/>
        <v>53358</v>
      </c>
      <c r="B361" s="45" t="str">
        <f t="shared" si="47"/>
        <v>A361</v>
      </c>
      <c r="C361" s="46">
        <v>349</v>
      </c>
      <c r="D361" s="4">
        <f t="shared" si="44"/>
        <v>0</v>
      </c>
      <c r="E361" s="4">
        <f t="shared" si="50"/>
        <v>0</v>
      </c>
      <c r="F361" s="4">
        <f t="shared" si="48"/>
        <v>0</v>
      </c>
      <c r="G361" s="4">
        <f t="shared" si="49"/>
        <v>0</v>
      </c>
      <c r="H361" s="4">
        <f t="shared" si="45"/>
        <v>0</v>
      </c>
      <c r="I361" s="26">
        <f t="shared" si="46"/>
        <v>0</v>
      </c>
      <c r="K361" s="49">
        <v>0.09</v>
      </c>
    </row>
    <row r="362" spans="1:11" ht="16.05" customHeight="1" x14ac:dyDescent="0.25">
      <c r="A362" s="48">
        <f t="shared" si="43"/>
        <v>53386</v>
      </c>
      <c r="B362" s="45" t="str">
        <f t="shared" si="47"/>
        <v>A362</v>
      </c>
      <c r="C362" s="46">
        <v>350</v>
      </c>
      <c r="D362" s="4">
        <f t="shared" si="44"/>
        <v>0</v>
      </c>
      <c r="E362" s="4">
        <f t="shared" si="50"/>
        <v>0</v>
      </c>
      <c r="F362" s="4">
        <f t="shared" si="48"/>
        <v>0</v>
      </c>
      <c r="G362" s="4">
        <f t="shared" si="49"/>
        <v>0</v>
      </c>
      <c r="H362" s="4">
        <f t="shared" si="45"/>
        <v>0</v>
      </c>
      <c r="I362" s="26">
        <f t="shared" si="46"/>
        <v>0</v>
      </c>
      <c r="K362" s="49">
        <v>0.09</v>
      </c>
    </row>
    <row r="363" spans="1:11" ht="16.05" customHeight="1" x14ac:dyDescent="0.25">
      <c r="A363" s="48">
        <f t="shared" si="43"/>
        <v>53417</v>
      </c>
      <c r="B363" s="45" t="str">
        <f t="shared" si="47"/>
        <v>A363</v>
      </c>
      <c r="C363" s="46">
        <v>351</v>
      </c>
      <c r="D363" s="4">
        <f t="shared" si="44"/>
        <v>0</v>
      </c>
      <c r="E363" s="4">
        <f t="shared" si="50"/>
        <v>0</v>
      </c>
      <c r="F363" s="4">
        <f t="shared" si="48"/>
        <v>0</v>
      </c>
      <c r="G363" s="4">
        <f t="shared" si="49"/>
        <v>0</v>
      </c>
      <c r="H363" s="4">
        <f t="shared" si="45"/>
        <v>0</v>
      </c>
      <c r="I363" s="26">
        <f t="shared" si="46"/>
        <v>0</v>
      </c>
      <c r="K363" s="49">
        <v>0.09</v>
      </c>
    </row>
    <row r="364" spans="1:11" ht="16.05" customHeight="1" x14ac:dyDescent="0.25">
      <c r="A364" s="48">
        <f t="shared" si="43"/>
        <v>53447</v>
      </c>
      <c r="B364" s="45" t="str">
        <f t="shared" si="47"/>
        <v>A364</v>
      </c>
      <c r="C364" s="46">
        <v>352</v>
      </c>
      <c r="D364" s="4">
        <f t="shared" si="44"/>
        <v>0</v>
      </c>
      <c r="E364" s="4">
        <f t="shared" si="50"/>
        <v>0</v>
      </c>
      <c r="F364" s="4">
        <f t="shared" si="48"/>
        <v>0</v>
      </c>
      <c r="G364" s="4">
        <f t="shared" si="49"/>
        <v>0</v>
      </c>
      <c r="H364" s="4">
        <f t="shared" si="45"/>
        <v>0</v>
      </c>
      <c r="I364" s="26">
        <f t="shared" si="46"/>
        <v>0</v>
      </c>
      <c r="K364" s="49">
        <v>0.09</v>
      </c>
    </row>
    <row r="365" spans="1:11" ht="16.05" customHeight="1" x14ac:dyDescent="0.25">
      <c r="A365" s="48">
        <f t="shared" si="43"/>
        <v>53478</v>
      </c>
      <c r="B365" s="45" t="str">
        <f t="shared" si="47"/>
        <v>A365</v>
      </c>
      <c r="C365" s="46">
        <v>353</v>
      </c>
      <c r="D365" s="4">
        <f t="shared" si="44"/>
        <v>0</v>
      </c>
      <c r="E365" s="4">
        <f t="shared" si="50"/>
        <v>0</v>
      </c>
      <c r="F365" s="4">
        <f t="shared" si="48"/>
        <v>0</v>
      </c>
      <c r="G365" s="4">
        <f t="shared" si="49"/>
        <v>0</v>
      </c>
      <c r="H365" s="4">
        <f t="shared" si="45"/>
        <v>0</v>
      </c>
      <c r="I365" s="26">
        <f t="shared" si="46"/>
        <v>0</v>
      </c>
      <c r="K365" s="49">
        <v>0.09</v>
      </c>
    </row>
    <row r="366" spans="1:11" ht="16.05" customHeight="1" x14ac:dyDescent="0.25">
      <c r="A366" s="48">
        <f t="shared" si="43"/>
        <v>53508</v>
      </c>
      <c r="B366" s="45" t="str">
        <f t="shared" si="47"/>
        <v>A366</v>
      </c>
      <c r="C366" s="46">
        <v>354</v>
      </c>
      <c r="D366" s="4">
        <f t="shared" si="44"/>
        <v>0</v>
      </c>
      <c r="E366" s="4">
        <f t="shared" si="50"/>
        <v>0</v>
      </c>
      <c r="F366" s="4">
        <f t="shared" si="48"/>
        <v>0</v>
      </c>
      <c r="G366" s="4">
        <f t="shared" si="49"/>
        <v>0</v>
      </c>
      <c r="H366" s="4">
        <f t="shared" si="45"/>
        <v>0</v>
      </c>
      <c r="I366" s="26">
        <f t="shared" si="46"/>
        <v>0</v>
      </c>
      <c r="K366" s="49">
        <v>0.09</v>
      </c>
    </row>
    <row r="367" spans="1:11" ht="16.05" customHeight="1" x14ac:dyDescent="0.25">
      <c r="A367" s="48">
        <f t="shared" si="43"/>
        <v>53539</v>
      </c>
      <c r="B367" s="45" t="str">
        <f t="shared" si="47"/>
        <v>A367</v>
      </c>
      <c r="C367" s="46">
        <v>355</v>
      </c>
      <c r="D367" s="4">
        <f t="shared" si="44"/>
        <v>0</v>
      </c>
      <c r="E367" s="4">
        <f t="shared" si="50"/>
        <v>0</v>
      </c>
      <c r="F367" s="4">
        <f t="shared" si="48"/>
        <v>0</v>
      </c>
      <c r="G367" s="4">
        <f t="shared" si="49"/>
        <v>0</v>
      </c>
      <c r="H367" s="4">
        <f t="shared" si="45"/>
        <v>0</v>
      </c>
      <c r="I367" s="26">
        <f t="shared" si="46"/>
        <v>0</v>
      </c>
      <c r="K367" s="49">
        <v>0.09</v>
      </c>
    </row>
    <row r="368" spans="1:11" ht="16.05" customHeight="1" x14ac:dyDescent="0.25">
      <c r="A368" s="48">
        <f t="shared" si="43"/>
        <v>53570</v>
      </c>
      <c r="B368" s="45" t="str">
        <f t="shared" si="47"/>
        <v>A368</v>
      </c>
      <c r="C368" s="46">
        <v>356</v>
      </c>
      <c r="D368" s="4">
        <f t="shared" si="44"/>
        <v>0</v>
      </c>
      <c r="E368" s="4">
        <f t="shared" si="50"/>
        <v>0</v>
      </c>
      <c r="F368" s="4">
        <f t="shared" si="48"/>
        <v>0</v>
      </c>
      <c r="G368" s="4">
        <f t="shared" si="49"/>
        <v>0</v>
      </c>
      <c r="H368" s="4">
        <f t="shared" si="45"/>
        <v>0</v>
      </c>
      <c r="I368" s="26">
        <f t="shared" si="46"/>
        <v>0</v>
      </c>
      <c r="K368" s="49">
        <v>0.09</v>
      </c>
    </row>
    <row r="369" spans="1:12" ht="16.05" customHeight="1" x14ac:dyDescent="0.25">
      <c r="A369" s="48">
        <f t="shared" si="43"/>
        <v>53600</v>
      </c>
      <c r="B369" s="45" t="str">
        <f t="shared" si="47"/>
        <v>A369</v>
      </c>
      <c r="C369" s="46">
        <v>357</v>
      </c>
      <c r="D369" s="4">
        <f t="shared" si="44"/>
        <v>0</v>
      </c>
      <c r="E369" s="4">
        <f t="shared" si="50"/>
        <v>0</v>
      </c>
      <c r="F369" s="4">
        <f t="shared" si="48"/>
        <v>0</v>
      </c>
      <c r="G369" s="4">
        <f t="shared" si="49"/>
        <v>0</v>
      </c>
      <c r="H369" s="4">
        <f t="shared" si="45"/>
        <v>0</v>
      </c>
      <c r="I369" s="26">
        <f t="shared" si="46"/>
        <v>0</v>
      </c>
      <c r="K369" s="49">
        <v>0.09</v>
      </c>
    </row>
    <row r="370" spans="1:12" ht="16.05" customHeight="1" x14ac:dyDescent="0.25">
      <c r="A370" s="48">
        <f t="shared" si="43"/>
        <v>53631</v>
      </c>
      <c r="B370" s="45" t="str">
        <f t="shared" si="47"/>
        <v>A370</v>
      </c>
      <c r="C370" s="46">
        <v>358</v>
      </c>
      <c r="D370" s="4">
        <f t="shared" si="44"/>
        <v>0</v>
      </c>
      <c r="E370" s="4">
        <f t="shared" si="50"/>
        <v>0</v>
      </c>
      <c r="F370" s="4">
        <f t="shared" si="48"/>
        <v>0</v>
      </c>
      <c r="G370" s="4">
        <f t="shared" si="49"/>
        <v>0</v>
      </c>
      <c r="H370" s="4">
        <f t="shared" si="45"/>
        <v>0</v>
      </c>
      <c r="I370" s="26">
        <f t="shared" si="46"/>
        <v>0</v>
      </c>
      <c r="K370" s="49">
        <v>0.09</v>
      </c>
    </row>
    <row r="371" spans="1:12" ht="16.05" customHeight="1" x14ac:dyDescent="0.25">
      <c r="A371" s="48">
        <f t="shared" si="43"/>
        <v>53661</v>
      </c>
      <c r="B371" s="45" t="str">
        <f t="shared" si="47"/>
        <v>A371</v>
      </c>
      <c r="C371" s="46">
        <v>359</v>
      </c>
      <c r="D371" s="4">
        <f t="shared" si="44"/>
        <v>0</v>
      </c>
      <c r="E371" s="4">
        <f t="shared" si="50"/>
        <v>0</v>
      </c>
      <c r="F371" s="4">
        <f t="shared" si="48"/>
        <v>0</v>
      </c>
      <c r="G371" s="4">
        <f t="shared" si="49"/>
        <v>0</v>
      </c>
      <c r="H371" s="4">
        <f t="shared" si="45"/>
        <v>0</v>
      </c>
      <c r="I371" s="26">
        <f t="shared" si="46"/>
        <v>0</v>
      </c>
      <c r="K371" s="49">
        <v>0.09</v>
      </c>
    </row>
    <row r="372" spans="1:12" ht="16.05" customHeight="1" x14ac:dyDescent="0.25">
      <c r="A372" s="48">
        <f t="shared" si="43"/>
        <v>53692</v>
      </c>
      <c r="B372" s="45" t="str">
        <f t="shared" si="47"/>
        <v>A372</v>
      </c>
      <c r="C372" s="46">
        <v>360</v>
      </c>
      <c r="D372" s="4">
        <f t="shared" si="44"/>
        <v>0</v>
      </c>
      <c r="E372" s="4">
        <f t="shared" si="50"/>
        <v>0</v>
      </c>
      <c r="F372" s="4">
        <f t="shared" si="48"/>
        <v>0</v>
      </c>
      <c r="G372" s="4">
        <f t="shared" si="49"/>
        <v>0</v>
      </c>
      <c r="H372" s="4">
        <f t="shared" si="45"/>
        <v>0</v>
      </c>
      <c r="I372" s="26">
        <f t="shared" si="46"/>
        <v>0</v>
      </c>
      <c r="K372" s="49">
        <v>0.09</v>
      </c>
    </row>
    <row r="373" spans="1:12" s="51" customFormat="1" ht="16.05" customHeight="1" thickBot="1" x14ac:dyDescent="0.25">
      <c r="A373" s="50"/>
      <c r="B373" s="50"/>
      <c r="D373" s="52"/>
      <c r="E373" s="53">
        <f>SUM(E13:E372)</f>
        <v>4318684.588080815</v>
      </c>
      <c r="F373" s="53">
        <f>SUM(F13:F372)</f>
        <v>2318684.5880808285</v>
      </c>
      <c r="G373" s="53">
        <f>SUM(G13:G372)</f>
        <v>1999999.9999999995</v>
      </c>
      <c r="H373" s="52"/>
      <c r="I373" s="54"/>
      <c r="K373" s="55"/>
      <c r="L373" s="52"/>
    </row>
    <row r="374" spans="1:12" ht="16.05" customHeight="1" thickTop="1" x14ac:dyDescent="0.25"/>
  </sheetData>
  <mergeCells count="6">
    <mergeCell ref="A8:C8"/>
    <mergeCell ref="A9:C9"/>
    <mergeCell ref="A4:C4"/>
    <mergeCell ref="A5:C5"/>
    <mergeCell ref="A6:C6"/>
    <mergeCell ref="A7:C7"/>
  </mergeCells>
  <phoneticPr fontId="5" type="noConversion"/>
  <conditionalFormatting sqref="D10">
    <cfRule type="cellIs" dxfId="0" priority="1" operator="greaterThan">
      <formula>$D$4</formula>
    </cfRule>
  </conditionalFormatting>
  <dataValidations count="4">
    <dataValidation type="date" operator="greaterThan" allowBlank="1" showErrorMessage="1" errorTitle="Invalid Date" error="This is not a valid date - the date should be entered according to the Regional Date settings." promptTitle="Loan Start Date" prompt="Enter the date of the first loan repayment." sqref="D8" xr:uid="{00000000-0002-0000-0100-000000000000}">
      <formula1>1</formula1>
    </dataValidation>
    <dataValidation type="list" allowBlank="1" showErrorMessage="1" promptTitle="Loan Repayment Type" prompt="Select whether the loan is repaid at the beginning or end of a month." sqref="D9" xr:uid="{00000000-0002-0000-0100-000001000000}">
      <formula1>"Beginning, End"</formula1>
    </dataValidation>
    <dataValidation type="decimal" allowBlank="1" showErrorMessage="1" errorTitle="Invalid Input" error="This value must be entered as a percentage between 0% and 100%." promptTitle="Annual Interest Rate" prompt="Enter the annual interest rate as a percentage." sqref="D5" xr:uid="{00000000-0002-0000-0100-000003000000}">
      <formula1>0</formula1>
      <formula2>1</formula2>
    </dataValidation>
    <dataValidation type="whole" allowBlank="1" showErrorMessage="1" errorTitle="Invalid Loan Period" error="The loan period should be an integer value between 1 and 360." promptTitle="Loan Period in Months" prompt="Enter a loan period between 1 and 360." sqref="D6" xr:uid="{5FB90AD5-B2F3-460D-A2E5-11034CABE880}">
      <formula1>1</formula1>
      <formula2>360</formula2>
    </dataValidation>
  </dataValidations>
  <pageMargins left="0.59055118110236227" right="0.59055118110236227" top="0.59055118110236227" bottom="0.59055118110236227" header="0.39370078740157483" footer="0.39370078740157483"/>
  <pageSetup paperSize="9" scale="56" fitToHeight="0" orientation="portrait" r:id="rId1"/>
  <headerFooter alignWithMargins="0">
    <oddFooter>&amp;C&amp;"-,Regular"&amp;9Page &amp;P of &amp;N</oddFooter>
  </headerFooter>
  <ignoredErrors>
    <ignoredError sqref="K13"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40325-33AB-4321-B9BC-8A00A5D7E82E}">
  <sheetPr>
    <pageSetUpPr fitToPage="1"/>
  </sheetPr>
  <dimension ref="A1:L374"/>
  <sheetViews>
    <sheetView zoomScale="95" zoomScaleNormal="95" workbookViewId="0">
      <pane ySplit="12" topLeftCell="A13" activePane="bottomLeft" state="frozen"/>
      <selection pane="bottomLeft" activeCell="D4" sqref="D4"/>
    </sheetView>
  </sheetViews>
  <sheetFormatPr defaultColWidth="9.109375" defaultRowHeight="16.05" customHeight="1" x14ac:dyDescent="0.25"/>
  <cols>
    <col min="1" max="1" width="16.6640625" style="30" customWidth="1"/>
    <col min="2" max="2" width="15.6640625" style="30" customWidth="1"/>
    <col min="3" max="3" width="15.6640625" style="29" customWidth="1"/>
    <col min="4" max="8" width="15.6640625" style="4" customWidth="1"/>
    <col min="9" max="9" width="15.6640625" style="26" customWidth="1"/>
    <col min="10" max="10" width="3.6640625" style="29" customWidth="1"/>
    <col min="11" max="11" width="15.6640625" style="5" customWidth="1"/>
    <col min="12" max="12" width="14.6640625" style="4" customWidth="1"/>
    <col min="13" max="16384" width="9.109375" style="29"/>
  </cols>
  <sheetData>
    <row r="1" spans="1:11" ht="16.05" customHeight="1" x14ac:dyDescent="0.25">
      <c r="A1" s="56" t="s">
        <v>36</v>
      </c>
      <c r="B1" s="28"/>
      <c r="K1" s="6"/>
    </row>
    <row r="2" spans="1:11" ht="16.05" customHeight="1" x14ac:dyDescent="0.25">
      <c r="A2" s="9" t="s">
        <v>32</v>
      </c>
      <c r="B2" s="28"/>
      <c r="K2" s="6"/>
    </row>
    <row r="3" spans="1:11" ht="16.05" customHeight="1" x14ac:dyDescent="0.25">
      <c r="A3" s="21" t="s">
        <v>16</v>
      </c>
    </row>
    <row r="4" spans="1:11" ht="16.05" customHeight="1" x14ac:dyDescent="0.25">
      <c r="A4" s="61" t="s">
        <v>3</v>
      </c>
      <c r="B4" s="62"/>
      <c r="C4" s="63"/>
      <c r="D4" s="31">
        <v>600000</v>
      </c>
    </row>
    <row r="5" spans="1:11" ht="16.05" customHeight="1" x14ac:dyDescent="0.25">
      <c r="A5" s="61" t="s">
        <v>1</v>
      </c>
      <c r="B5" s="62"/>
      <c r="C5" s="63"/>
      <c r="D5" s="32">
        <v>0.1</v>
      </c>
    </row>
    <row r="6" spans="1:11" ht="16.05" customHeight="1" x14ac:dyDescent="0.25">
      <c r="A6" s="61" t="s">
        <v>14</v>
      </c>
      <c r="B6" s="62"/>
      <c r="C6" s="63"/>
      <c r="D6" s="31">
        <v>60</v>
      </c>
      <c r="G6" s="33"/>
      <c r="H6" s="33"/>
      <c r="I6" s="24"/>
    </row>
    <row r="7" spans="1:11" ht="16.05" customHeight="1" x14ac:dyDescent="0.25">
      <c r="A7" s="61" t="s">
        <v>15</v>
      </c>
      <c r="B7" s="62"/>
      <c r="C7" s="63"/>
      <c r="D7" s="34">
        <f>IF(D9="Beginning",PMT($D$5/12,$D$6,-$D$4,$D$10,1),PMT($D$5/12,$D$6,-$D$4,$D$10,0))</f>
        <v>10811.170120070723</v>
      </c>
    </row>
    <row r="8" spans="1:11" ht="16.05" customHeight="1" x14ac:dyDescent="0.25">
      <c r="A8" s="61" t="s">
        <v>2</v>
      </c>
      <c r="B8" s="62"/>
      <c r="C8" s="63"/>
      <c r="D8" s="35">
        <v>43101</v>
      </c>
      <c r="E8" s="33"/>
    </row>
    <row r="9" spans="1:11" ht="16.05" customHeight="1" x14ac:dyDescent="0.25">
      <c r="A9" s="61" t="s">
        <v>5</v>
      </c>
      <c r="B9" s="62"/>
      <c r="C9" s="63"/>
      <c r="D9" s="36" t="s">
        <v>6</v>
      </c>
      <c r="E9" s="33"/>
    </row>
    <row r="10" spans="1:11" ht="16.05" customHeight="1" x14ac:dyDescent="0.25">
      <c r="A10" s="58" t="s">
        <v>17</v>
      </c>
      <c r="B10" s="59"/>
      <c r="C10" s="60"/>
      <c r="D10" s="31">
        <v>150000</v>
      </c>
      <c r="G10" s="33"/>
      <c r="H10" s="33"/>
      <c r="I10" s="24"/>
    </row>
    <row r="11" spans="1:11" ht="16.05" customHeight="1" x14ac:dyDescent="0.25">
      <c r="A11" s="29"/>
      <c r="B11" s="29"/>
      <c r="D11" s="37"/>
      <c r="E11" s="33"/>
    </row>
    <row r="12" spans="1:11" s="42" customFormat="1" ht="25.2" x14ac:dyDescent="0.2">
      <c r="A12" s="38" t="s">
        <v>0</v>
      </c>
      <c r="B12" s="38" t="s">
        <v>25</v>
      </c>
      <c r="C12" s="39" t="s">
        <v>4</v>
      </c>
      <c r="D12" s="40" t="s">
        <v>18</v>
      </c>
      <c r="E12" s="40" t="s">
        <v>19</v>
      </c>
      <c r="F12" s="40" t="s">
        <v>20</v>
      </c>
      <c r="G12" s="40" t="s">
        <v>21</v>
      </c>
      <c r="H12" s="40" t="s">
        <v>22</v>
      </c>
      <c r="I12" s="41" t="s">
        <v>23</v>
      </c>
      <c r="K12" s="43" t="s">
        <v>24</v>
      </c>
    </row>
    <row r="13" spans="1:11" ht="16.05" customHeight="1" x14ac:dyDescent="0.25">
      <c r="A13" s="44">
        <f>DATE(YEAR(D8),MONTH(D8)+1,1-1)</f>
        <v>43131</v>
      </c>
      <c r="B13" s="45" t="str">
        <f>"A"&amp;ROW(A13)</f>
        <v>A13</v>
      </c>
      <c r="C13" s="46">
        <v>1</v>
      </c>
      <c r="D13" s="4">
        <f>$D$4</f>
        <v>600000</v>
      </c>
      <c r="E13" s="4">
        <f>IF($D$6+1-C13=0,0,IF($D$9="Beginning",PMT(K13/12,$D$6+1-C13,-$D13,$D$10,1),PMT(K13/12,$D$6+1-C13,-$D13,$D$10,0)))</f>
        <v>10811.170120070723</v>
      </c>
      <c r="F13" s="4">
        <f>IF($D$6+1-C13&lt;=0,0,IF($D$9="Beginning",(D13-E13)*K13/12,D13*K13/12))</f>
        <v>5000</v>
      </c>
      <c r="G13" s="4">
        <f>IF(ROUND($D$6+1-C13,2)&lt;=0,0,E13-F13)</f>
        <v>5811.170120070723</v>
      </c>
      <c r="H13" s="4">
        <f t="shared" ref="H13:H76" si="0">D13-G13</f>
        <v>594188.82987992931</v>
      </c>
      <c r="I13" s="26">
        <f t="shared" ref="I13:I76" si="1">H13/$D$4</f>
        <v>0.99031471646654889</v>
      </c>
      <c r="K13" s="47">
        <f>$D$5</f>
        <v>0.1</v>
      </c>
    </row>
    <row r="14" spans="1:11" ht="16.05" customHeight="1" x14ac:dyDescent="0.25">
      <c r="A14" s="48">
        <f>DATE(YEAR(A13),MONTH(A13)+2,1-1)</f>
        <v>43159</v>
      </c>
      <c r="B14" s="45" t="str">
        <f t="shared" ref="B14:B77" si="2">"A"&amp;ROW(A14)</f>
        <v>A14</v>
      </c>
      <c r="C14" s="46">
        <v>2</v>
      </c>
      <c r="D14" s="4">
        <f t="shared" ref="D14:D77" si="3">IF(ROUND(H13,0)&gt;0,H13,0)</f>
        <v>594188.82987992931</v>
      </c>
      <c r="E14" s="4">
        <f>IF($D$6+1-C14&lt;=0,0,IF($D$9="Beginning",PMT(K13/12,$D$6+1-C14,-(D13-E13),-PV(K13/12,1,0,$D$10),0),PMT(K14/12,$D$6+1-C14,-D14,$D$10,0)))</f>
        <v>10811.170120070725</v>
      </c>
      <c r="F14" s="4">
        <f t="shared" ref="F14:F77" si="4">IF($D$6+1-C14&lt;=0,0,IF($D$9="Beginning",(D14-E14)*K14/12,D14*K14/12))</f>
        <v>4951.5735823327441</v>
      </c>
      <c r="G14" s="4">
        <f t="shared" ref="G14:G77" si="5">IF(ROUND($D$6+1-C14,2)&lt;=0,0,E14-F14)</f>
        <v>5859.5965377379807</v>
      </c>
      <c r="H14" s="4">
        <f t="shared" si="0"/>
        <v>588329.23334219132</v>
      </c>
      <c r="I14" s="26">
        <f t="shared" si="1"/>
        <v>0.98054872223698553</v>
      </c>
      <c r="K14" s="49">
        <v>0.1</v>
      </c>
    </row>
    <row r="15" spans="1:11" ht="16.05" customHeight="1" x14ac:dyDescent="0.25">
      <c r="A15" s="48">
        <f t="shared" ref="A15:A78" si="6">DATE(YEAR(A14),MONTH(A14)+2,1-1)</f>
        <v>43190</v>
      </c>
      <c r="B15" s="45" t="str">
        <f t="shared" si="2"/>
        <v>A15</v>
      </c>
      <c r="C15" s="46">
        <v>3</v>
      </c>
      <c r="D15" s="4">
        <f t="shared" si="3"/>
        <v>588329.23334219132</v>
      </c>
      <c r="E15" s="4">
        <f t="shared" ref="E15:E78" si="7">IF($D$6+1-C15&lt;=0,0,IF($D$9="Beginning",PMT(K14/12,$D$6+1-C15,-(D14-E14),-PV(K14/12,1,0,$D$10),0),PMT(K15/12,$D$6+1-C15,-D15,$D$10,0)))</f>
        <v>10811.170120070723</v>
      </c>
      <c r="F15" s="4">
        <f t="shared" si="4"/>
        <v>4902.7436111849283</v>
      </c>
      <c r="G15" s="4">
        <f t="shared" si="5"/>
        <v>5908.4265088857946</v>
      </c>
      <c r="H15" s="4">
        <f t="shared" si="0"/>
        <v>582420.80683330551</v>
      </c>
      <c r="I15" s="26">
        <f t="shared" si="1"/>
        <v>0.97070134472217584</v>
      </c>
      <c r="K15" s="49">
        <v>0.1</v>
      </c>
    </row>
    <row r="16" spans="1:11" ht="16.05" customHeight="1" x14ac:dyDescent="0.25">
      <c r="A16" s="48">
        <f t="shared" si="6"/>
        <v>43220</v>
      </c>
      <c r="B16" s="45" t="str">
        <f t="shared" si="2"/>
        <v>A16</v>
      </c>
      <c r="C16" s="46">
        <v>4</v>
      </c>
      <c r="D16" s="4">
        <f t="shared" si="3"/>
        <v>582420.80683330551</v>
      </c>
      <c r="E16" s="4">
        <f t="shared" si="7"/>
        <v>10811.170120070723</v>
      </c>
      <c r="F16" s="4">
        <f t="shared" si="4"/>
        <v>4853.5067236108798</v>
      </c>
      <c r="G16" s="4">
        <f t="shared" si="5"/>
        <v>5957.6633964598432</v>
      </c>
      <c r="H16" s="4">
        <f t="shared" si="0"/>
        <v>576463.14343684562</v>
      </c>
      <c r="I16" s="26">
        <f t="shared" si="1"/>
        <v>0.96077190572807603</v>
      </c>
      <c r="K16" s="49">
        <v>0.1</v>
      </c>
    </row>
    <row r="17" spans="1:11" ht="16.05" customHeight="1" x14ac:dyDescent="0.25">
      <c r="A17" s="48">
        <f t="shared" si="6"/>
        <v>43251</v>
      </c>
      <c r="B17" s="45" t="str">
        <f t="shared" si="2"/>
        <v>A17</v>
      </c>
      <c r="C17" s="46">
        <v>5</v>
      </c>
      <c r="D17" s="4">
        <f t="shared" si="3"/>
        <v>576463.14343684562</v>
      </c>
      <c r="E17" s="4">
        <f t="shared" si="7"/>
        <v>10811.170120070723</v>
      </c>
      <c r="F17" s="4">
        <f t="shared" si="4"/>
        <v>4803.8595286403806</v>
      </c>
      <c r="G17" s="4">
        <f t="shared" si="5"/>
        <v>6007.3105914303424</v>
      </c>
      <c r="H17" s="4">
        <f t="shared" si="0"/>
        <v>570455.83284541534</v>
      </c>
      <c r="I17" s="26">
        <f t="shared" si="1"/>
        <v>0.95075972140902554</v>
      </c>
      <c r="K17" s="49">
        <v>0.1</v>
      </c>
    </row>
    <row r="18" spans="1:11" ht="16.05" customHeight="1" x14ac:dyDescent="0.25">
      <c r="A18" s="48">
        <f t="shared" si="6"/>
        <v>43281</v>
      </c>
      <c r="B18" s="45" t="str">
        <f t="shared" si="2"/>
        <v>A18</v>
      </c>
      <c r="C18" s="46">
        <v>6</v>
      </c>
      <c r="D18" s="4">
        <f t="shared" si="3"/>
        <v>570455.83284541534</v>
      </c>
      <c r="E18" s="4">
        <f t="shared" si="7"/>
        <v>10811.170120070725</v>
      </c>
      <c r="F18" s="4">
        <f t="shared" si="4"/>
        <v>4753.7986070451279</v>
      </c>
      <c r="G18" s="4">
        <f t="shared" si="5"/>
        <v>6057.3715130255969</v>
      </c>
      <c r="H18" s="4">
        <f t="shared" si="0"/>
        <v>564398.46133238974</v>
      </c>
      <c r="I18" s="26">
        <f t="shared" si="1"/>
        <v>0.94066410222064956</v>
      </c>
      <c r="K18" s="49">
        <v>0.1</v>
      </c>
    </row>
    <row r="19" spans="1:11" ht="16.05" customHeight="1" x14ac:dyDescent="0.25">
      <c r="A19" s="48">
        <f t="shared" si="6"/>
        <v>43312</v>
      </c>
      <c r="B19" s="45" t="str">
        <f t="shared" si="2"/>
        <v>A19</v>
      </c>
      <c r="C19" s="46">
        <v>7</v>
      </c>
      <c r="D19" s="4">
        <f t="shared" si="3"/>
        <v>564398.46133238974</v>
      </c>
      <c r="E19" s="4">
        <f t="shared" si="7"/>
        <v>10811.170120070725</v>
      </c>
      <c r="F19" s="4">
        <f t="shared" si="4"/>
        <v>4703.3205111032485</v>
      </c>
      <c r="G19" s="4">
        <f t="shared" si="5"/>
        <v>6107.8496089674763</v>
      </c>
      <c r="H19" s="4">
        <f t="shared" si="0"/>
        <v>558290.61172342231</v>
      </c>
      <c r="I19" s="26">
        <f t="shared" si="1"/>
        <v>0.93048435287237052</v>
      </c>
      <c r="K19" s="49">
        <v>0.1</v>
      </c>
    </row>
    <row r="20" spans="1:11" ht="16.05" customHeight="1" x14ac:dyDescent="0.25">
      <c r="A20" s="48">
        <f t="shared" si="6"/>
        <v>43343</v>
      </c>
      <c r="B20" s="45" t="str">
        <f t="shared" si="2"/>
        <v>A20</v>
      </c>
      <c r="C20" s="46">
        <v>8</v>
      </c>
      <c r="D20" s="4">
        <f t="shared" si="3"/>
        <v>558290.61172342231</v>
      </c>
      <c r="E20" s="4">
        <f t="shared" si="7"/>
        <v>10811.170120070725</v>
      </c>
      <c r="F20" s="4">
        <f t="shared" si="4"/>
        <v>4652.4217643618531</v>
      </c>
      <c r="G20" s="4">
        <f t="shared" si="5"/>
        <v>6158.7483557088717</v>
      </c>
      <c r="H20" s="4">
        <f t="shared" si="0"/>
        <v>552131.86336771341</v>
      </c>
      <c r="I20" s="26">
        <f t="shared" si="1"/>
        <v>0.92021977227952234</v>
      </c>
      <c r="K20" s="49">
        <v>0.1</v>
      </c>
    </row>
    <row r="21" spans="1:11" ht="16.05" customHeight="1" x14ac:dyDescent="0.25">
      <c r="A21" s="48">
        <f t="shared" si="6"/>
        <v>43373</v>
      </c>
      <c r="B21" s="45" t="str">
        <f t="shared" si="2"/>
        <v>A21</v>
      </c>
      <c r="C21" s="46">
        <v>9</v>
      </c>
      <c r="D21" s="4">
        <f t="shared" si="3"/>
        <v>552131.86336771341</v>
      </c>
      <c r="E21" s="4">
        <f t="shared" si="7"/>
        <v>10811.170120070725</v>
      </c>
      <c r="F21" s="4">
        <f t="shared" si="4"/>
        <v>4601.0988613976124</v>
      </c>
      <c r="G21" s="4">
        <f t="shared" si="5"/>
        <v>6210.0712586731124</v>
      </c>
      <c r="H21" s="4">
        <f t="shared" si="0"/>
        <v>545921.79210904031</v>
      </c>
      <c r="I21" s="26">
        <f t="shared" si="1"/>
        <v>0.90986965351506721</v>
      </c>
      <c r="K21" s="49">
        <v>0.1</v>
      </c>
    </row>
    <row r="22" spans="1:11" ht="16.05" customHeight="1" x14ac:dyDescent="0.25">
      <c r="A22" s="48">
        <f t="shared" si="6"/>
        <v>43404</v>
      </c>
      <c r="B22" s="45" t="str">
        <f t="shared" si="2"/>
        <v>A22</v>
      </c>
      <c r="C22" s="46">
        <v>10</v>
      </c>
      <c r="D22" s="4">
        <f t="shared" si="3"/>
        <v>545921.79210904031</v>
      </c>
      <c r="E22" s="4">
        <f t="shared" si="7"/>
        <v>10811.170120070723</v>
      </c>
      <c r="F22" s="4">
        <f t="shared" si="4"/>
        <v>4549.3482675753357</v>
      </c>
      <c r="G22" s="4">
        <f t="shared" si="5"/>
        <v>6261.8218524953872</v>
      </c>
      <c r="H22" s="4">
        <f t="shared" si="0"/>
        <v>539659.97025654488</v>
      </c>
      <c r="I22" s="26">
        <f t="shared" si="1"/>
        <v>0.89943328376090814</v>
      </c>
      <c r="K22" s="49">
        <v>0.1</v>
      </c>
    </row>
    <row r="23" spans="1:11" ht="16.05" customHeight="1" x14ac:dyDescent="0.25">
      <c r="A23" s="48">
        <f t="shared" si="6"/>
        <v>43434</v>
      </c>
      <c r="B23" s="45" t="str">
        <f t="shared" si="2"/>
        <v>A23</v>
      </c>
      <c r="C23" s="46">
        <v>11</v>
      </c>
      <c r="D23" s="4">
        <f t="shared" si="3"/>
        <v>539659.97025654488</v>
      </c>
      <c r="E23" s="4">
        <f t="shared" si="7"/>
        <v>10811.170120070725</v>
      </c>
      <c r="F23" s="4">
        <f t="shared" si="4"/>
        <v>4497.1664188045406</v>
      </c>
      <c r="G23" s="4">
        <f t="shared" si="5"/>
        <v>6314.0037012661842</v>
      </c>
      <c r="H23" s="4">
        <f t="shared" si="0"/>
        <v>533345.96655527875</v>
      </c>
      <c r="I23" s="26">
        <f t="shared" si="1"/>
        <v>0.88890994425879788</v>
      </c>
      <c r="K23" s="49">
        <v>0.1</v>
      </c>
    </row>
    <row r="24" spans="1:11" ht="16.05" customHeight="1" x14ac:dyDescent="0.25">
      <c r="A24" s="48">
        <f t="shared" si="6"/>
        <v>43465</v>
      </c>
      <c r="B24" s="45" t="str">
        <f t="shared" si="2"/>
        <v>A24</v>
      </c>
      <c r="C24" s="46">
        <v>12</v>
      </c>
      <c r="D24" s="4">
        <f t="shared" si="3"/>
        <v>533345.96655527875</v>
      </c>
      <c r="E24" s="4">
        <f t="shared" si="7"/>
        <v>10811.170120070727</v>
      </c>
      <c r="F24" s="4">
        <f t="shared" si="4"/>
        <v>4444.5497212939899</v>
      </c>
      <c r="G24" s="4">
        <f t="shared" si="5"/>
        <v>6366.6203987767367</v>
      </c>
      <c r="H24" s="4">
        <f t="shared" si="0"/>
        <v>526979.34615650203</v>
      </c>
      <c r="I24" s="26">
        <f t="shared" si="1"/>
        <v>0.87829891026083673</v>
      </c>
      <c r="K24" s="49">
        <v>0.1</v>
      </c>
    </row>
    <row r="25" spans="1:11" ht="16.05" customHeight="1" x14ac:dyDescent="0.25">
      <c r="A25" s="48">
        <f t="shared" si="6"/>
        <v>43496</v>
      </c>
      <c r="B25" s="45" t="str">
        <f t="shared" si="2"/>
        <v>A25</v>
      </c>
      <c r="C25" s="46">
        <v>13</v>
      </c>
      <c r="D25" s="4">
        <f t="shared" si="3"/>
        <v>526979.34615650203</v>
      </c>
      <c r="E25" s="4">
        <f t="shared" si="7"/>
        <v>10811.170120070725</v>
      </c>
      <c r="F25" s="4">
        <f t="shared" si="4"/>
        <v>4391.4945513041839</v>
      </c>
      <c r="G25" s="4">
        <f t="shared" si="5"/>
        <v>6419.6755687665409</v>
      </c>
      <c r="H25" s="4">
        <f t="shared" si="0"/>
        <v>520559.67058773548</v>
      </c>
      <c r="I25" s="26">
        <f t="shared" si="1"/>
        <v>0.86759945097955915</v>
      </c>
      <c r="K25" s="49">
        <v>0.1</v>
      </c>
    </row>
    <row r="26" spans="1:11" ht="16.05" customHeight="1" x14ac:dyDescent="0.25">
      <c r="A26" s="48">
        <f t="shared" si="6"/>
        <v>43524</v>
      </c>
      <c r="B26" s="45" t="str">
        <f t="shared" si="2"/>
        <v>A26</v>
      </c>
      <c r="C26" s="46">
        <v>14</v>
      </c>
      <c r="D26" s="4">
        <f t="shared" si="3"/>
        <v>520559.67058773548</v>
      </c>
      <c r="E26" s="4">
        <f t="shared" si="7"/>
        <v>10811.170120070723</v>
      </c>
      <c r="F26" s="4">
        <f t="shared" si="4"/>
        <v>4337.9972548977958</v>
      </c>
      <c r="G26" s="4">
        <f t="shared" si="5"/>
        <v>6473.1728651729272</v>
      </c>
      <c r="H26" s="4">
        <f t="shared" si="0"/>
        <v>514086.49772256258</v>
      </c>
      <c r="I26" s="26">
        <f t="shared" si="1"/>
        <v>0.85681082953760435</v>
      </c>
      <c r="K26" s="49">
        <v>0.1</v>
      </c>
    </row>
    <row r="27" spans="1:11" ht="16.05" customHeight="1" x14ac:dyDescent="0.25">
      <c r="A27" s="48">
        <f t="shared" si="6"/>
        <v>43555</v>
      </c>
      <c r="B27" s="45" t="str">
        <f t="shared" si="2"/>
        <v>A27</v>
      </c>
      <c r="C27" s="46">
        <v>15</v>
      </c>
      <c r="D27" s="4">
        <f t="shared" si="3"/>
        <v>514086.49772256258</v>
      </c>
      <c r="E27" s="4">
        <f t="shared" si="7"/>
        <v>10811.170120070725</v>
      </c>
      <c r="F27" s="4">
        <f t="shared" si="4"/>
        <v>4284.0541476880217</v>
      </c>
      <c r="G27" s="4">
        <f t="shared" si="5"/>
        <v>6527.1159723827031</v>
      </c>
      <c r="H27" s="4">
        <f t="shared" si="0"/>
        <v>507559.38175017986</v>
      </c>
      <c r="I27" s="26">
        <f t="shared" si="1"/>
        <v>0.84593230291696642</v>
      </c>
      <c r="K27" s="49">
        <v>0.1</v>
      </c>
    </row>
    <row r="28" spans="1:11" ht="16.05" customHeight="1" x14ac:dyDescent="0.25">
      <c r="A28" s="48">
        <f t="shared" si="6"/>
        <v>43585</v>
      </c>
      <c r="B28" s="45" t="str">
        <f t="shared" si="2"/>
        <v>A28</v>
      </c>
      <c r="C28" s="46">
        <v>16</v>
      </c>
      <c r="D28" s="4">
        <f t="shared" si="3"/>
        <v>507559.38175017986</v>
      </c>
      <c r="E28" s="4">
        <f t="shared" si="7"/>
        <v>10811.170120070727</v>
      </c>
      <c r="F28" s="4">
        <f t="shared" si="4"/>
        <v>4229.6615145848327</v>
      </c>
      <c r="G28" s="4">
        <f t="shared" si="5"/>
        <v>6581.5086054858939</v>
      </c>
      <c r="H28" s="4">
        <f t="shared" si="0"/>
        <v>500977.87314469396</v>
      </c>
      <c r="I28" s="26">
        <f t="shared" si="1"/>
        <v>0.83496312190782329</v>
      </c>
      <c r="K28" s="49">
        <v>0.1</v>
      </c>
    </row>
    <row r="29" spans="1:11" ht="16.05" customHeight="1" x14ac:dyDescent="0.25">
      <c r="A29" s="48">
        <f t="shared" si="6"/>
        <v>43616</v>
      </c>
      <c r="B29" s="45" t="str">
        <f t="shared" si="2"/>
        <v>A29</v>
      </c>
      <c r="C29" s="46">
        <v>17</v>
      </c>
      <c r="D29" s="4">
        <f t="shared" si="3"/>
        <v>500977.87314469396</v>
      </c>
      <c r="E29" s="4">
        <f t="shared" si="7"/>
        <v>10811.170120070727</v>
      </c>
      <c r="F29" s="4">
        <f t="shared" si="4"/>
        <v>4174.8156095391168</v>
      </c>
      <c r="G29" s="4">
        <f t="shared" si="5"/>
        <v>6636.3545105316098</v>
      </c>
      <c r="H29" s="4">
        <f t="shared" si="0"/>
        <v>494341.51863416238</v>
      </c>
      <c r="I29" s="26">
        <f t="shared" si="1"/>
        <v>0.82390253105693734</v>
      </c>
      <c r="K29" s="49">
        <v>0.1</v>
      </c>
    </row>
    <row r="30" spans="1:11" ht="16.05" customHeight="1" x14ac:dyDescent="0.25">
      <c r="A30" s="48">
        <f t="shared" si="6"/>
        <v>43646</v>
      </c>
      <c r="B30" s="45" t="str">
        <f t="shared" si="2"/>
        <v>A30</v>
      </c>
      <c r="C30" s="46">
        <v>18</v>
      </c>
      <c r="D30" s="4">
        <f t="shared" si="3"/>
        <v>494341.51863416238</v>
      </c>
      <c r="E30" s="4">
        <f t="shared" si="7"/>
        <v>10811.170120070725</v>
      </c>
      <c r="F30" s="4">
        <f t="shared" si="4"/>
        <v>4119.5126552846868</v>
      </c>
      <c r="G30" s="4">
        <f t="shared" si="5"/>
        <v>6691.657464786038</v>
      </c>
      <c r="H30" s="4">
        <f t="shared" si="0"/>
        <v>487649.86116937635</v>
      </c>
      <c r="I30" s="26">
        <f t="shared" si="1"/>
        <v>0.8127497686156272</v>
      </c>
      <c r="K30" s="49">
        <v>0.1</v>
      </c>
    </row>
    <row r="31" spans="1:11" ht="16.05" customHeight="1" x14ac:dyDescent="0.25">
      <c r="A31" s="48">
        <f t="shared" si="6"/>
        <v>43677</v>
      </c>
      <c r="B31" s="45" t="str">
        <f t="shared" si="2"/>
        <v>A31</v>
      </c>
      <c r="C31" s="46">
        <v>19</v>
      </c>
      <c r="D31" s="4">
        <f t="shared" si="3"/>
        <v>487649.86116937635</v>
      </c>
      <c r="E31" s="4">
        <f t="shared" si="7"/>
        <v>10811.170120070725</v>
      </c>
      <c r="F31" s="4">
        <f t="shared" si="4"/>
        <v>4063.7488430781364</v>
      </c>
      <c r="G31" s="4">
        <f t="shared" si="5"/>
        <v>6747.4212769925889</v>
      </c>
      <c r="H31" s="4">
        <f t="shared" si="0"/>
        <v>480902.43989238376</v>
      </c>
      <c r="I31" s="26">
        <f t="shared" si="1"/>
        <v>0.80150406648730621</v>
      </c>
      <c r="K31" s="49">
        <v>0.1</v>
      </c>
    </row>
    <row r="32" spans="1:11" ht="16.05" customHeight="1" x14ac:dyDescent="0.25">
      <c r="A32" s="48">
        <f t="shared" si="6"/>
        <v>43708</v>
      </c>
      <c r="B32" s="45" t="str">
        <f t="shared" si="2"/>
        <v>A32</v>
      </c>
      <c r="C32" s="46">
        <v>20</v>
      </c>
      <c r="D32" s="4">
        <f t="shared" si="3"/>
        <v>480902.43989238376</v>
      </c>
      <c r="E32" s="4">
        <f t="shared" si="7"/>
        <v>10811.170120070727</v>
      </c>
      <c r="F32" s="4">
        <f t="shared" si="4"/>
        <v>4007.5203324365316</v>
      </c>
      <c r="G32" s="4">
        <f t="shared" si="5"/>
        <v>6803.6497876341946</v>
      </c>
      <c r="H32" s="4">
        <f t="shared" si="0"/>
        <v>474098.79010474955</v>
      </c>
      <c r="I32" s="26">
        <f t="shared" si="1"/>
        <v>0.79016465017458259</v>
      </c>
      <c r="K32" s="49">
        <v>0.1</v>
      </c>
    </row>
    <row r="33" spans="1:11" ht="16.05" customHeight="1" x14ac:dyDescent="0.25">
      <c r="A33" s="48">
        <f t="shared" si="6"/>
        <v>43738</v>
      </c>
      <c r="B33" s="45" t="str">
        <f t="shared" si="2"/>
        <v>A33</v>
      </c>
      <c r="C33" s="46">
        <v>21</v>
      </c>
      <c r="D33" s="4">
        <f t="shared" si="3"/>
        <v>474098.79010474955</v>
      </c>
      <c r="E33" s="4">
        <f t="shared" si="7"/>
        <v>10811.170120070725</v>
      </c>
      <c r="F33" s="4">
        <f t="shared" si="4"/>
        <v>3950.8232508729129</v>
      </c>
      <c r="G33" s="4">
        <f t="shared" si="5"/>
        <v>6860.3468691978123</v>
      </c>
      <c r="H33" s="4">
        <f t="shared" si="0"/>
        <v>467238.44323555176</v>
      </c>
      <c r="I33" s="26">
        <f t="shared" si="1"/>
        <v>0.77873073872591958</v>
      </c>
      <c r="K33" s="49">
        <v>0.1</v>
      </c>
    </row>
    <row r="34" spans="1:11" ht="16.05" customHeight="1" x14ac:dyDescent="0.25">
      <c r="A34" s="48">
        <f t="shared" si="6"/>
        <v>43769</v>
      </c>
      <c r="B34" s="45" t="str">
        <f t="shared" si="2"/>
        <v>A34</v>
      </c>
      <c r="C34" s="46">
        <v>22</v>
      </c>
      <c r="D34" s="4">
        <f t="shared" si="3"/>
        <v>467238.44323555176</v>
      </c>
      <c r="E34" s="4">
        <f t="shared" si="7"/>
        <v>10811.170120070727</v>
      </c>
      <c r="F34" s="4">
        <f t="shared" si="4"/>
        <v>3893.6536936295984</v>
      </c>
      <c r="G34" s="4">
        <f t="shared" si="5"/>
        <v>6917.5164264411287</v>
      </c>
      <c r="H34" s="4">
        <f t="shared" si="0"/>
        <v>460320.92680911062</v>
      </c>
      <c r="I34" s="26">
        <f t="shared" si="1"/>
        <v>0.76720154468185109</v>
      </c>
      <c r="K34" s="49">
        <v>0.1</v>
      </c>
    </row>
    <row r="35" spans="1:11" ht="16.05" customHeight="1" x14ac:dyDescent="0.25">
      <c r="A35" s="48">
        <f t="shared" si="6"/>
        <v>43799</v>
      </c>
      <c r="B35" s="45" t="str">
        <f t="shared" si="2"/>
        <v>A35</v>
      </c>
      <c r="C35" s="46">
        <v>23</v>
      </c>
      <c r="D35" s="4">
        <f t="shared" si="3"/>
        <v>460320.92680911062</v>
      </c>
      <c r="E35" s="4">
        <f t="shared" si="7"/>
        <v>10811.170120070727</v>
      </c>
      <c r="F35" s="4">
        <f t="shared" si="4"/>
        <v>3836.0077234092555</v>
      </c>
      <c r="G35" s="4">
        <f t="shared" si="5"/>
        <v>6975.1623966614716</v>
      </c>
      <c r="H35" s="4">
        <f t="shared" si="0"/>
        <v>453345.76441244915</v>
      </c>
      <c r="I35" s="26">
        <f t="shared" si="1"/>
        <v>0.75557627402074856</v>
      </c>
      <c r="K35" s="49">
        <v>0.1</v>
      </c>
    </row>
    <row r="36" spans="1:11" ht="16.05" customHeight="1" x14ac:dyDescent="0.25">
      <c r="A36" s="48">
        <f t="shared" si="6"/>
        <v>43830</v>
      </c>
      <c r="B36" s="45" t="str">
        <f t="shared" si="2"/>
        <v>A36</v>
      </c>
      <c r="C36" s="46">
        <v>24</v>
      </c>
      <c r="D36" s="4">
        <f t="shared" si="3"/>
        <v>453345.76441244915</v>
      </c>
      <c r="E36" s="4">
        <f t="shared" si="7"/>
        <v>10811.170120070725</v>
      </c>
      <c r="F36" s="4">
        <f t="shared" si="4"/>
        <v>3777.8813701037434</v>
      </c>
      <c r="G36" s="4">
        <f t="shared" si="5"/>
        <v>7033.2887499669814</v>
      </c>
      <c r="H36" s="4">
        <f t="shared" si="0"/>
        <v>446312.47566248215</v>
      </c>
      <c r="I36" s="26">
        <f t="shared" si="1"/>
        <v>0.74385412610413693</v>
      </c>
      <c r="K36" s="49">
        <v>0.1</v>
      </c>
    </row>
    <row r="37" spans="1:11" ht="16.05" customHeight="1" x14ac:dyDescent="0.25">
      <c r="A37" s="48">
        <f t="shared" si="6"/>
        <v>43861</v>
      </c>
      <c r="B37" s="45" t="str">
        <f t="shared" si="2"/>
        <v>A37</v>
      </c>
      <c r="C37" s="46">
        <v>25</v>
      </c>
      <c r="D37" s="4">
        <f t="shared" si="3"/>
        <v>446312.47566248215</v>
      </c>
      <c r="E37" s="4">
        <f t="shared" si="7"/>
        <v>10811.170120070725</v>
      </c>
      <c r="F37" s="4">
        <f t="shared" si="4"/>
        <v>3719.2706305206848</v>
      </c>
      <c r="G37" s="4">
        <f t="shared" si="5"/>
        <v>7091.89948955004</v>
      </c>
      <c r="H37" s="4">
        <f t="shared" si="0"/>
        <v>439220.57617293211</v>
      </c>
      <c r="I37" s="26">
        <f t="shared" si="1"/>
        <v>0.73203429362155348</v>
      </c>
      <c r="K37" s="49">
        <v>0.1</v>
      </c>
    </row>
    <row r="38" spans="1:11" ht="16.05" customHeight="1" x14ac:dyDescent="0.25">
      <c r="A38" s="48">
        <f t="shared" si="6"/>
        <v>43890</v>
      </c>
      <c r="B38" s="45" t="str">
        <f t="shared" si="2"/>
        <v>A38</v>
      </c>
      <c r="C38" s="46">
        <v>26</v>
      </c>
      <c r="D38" s="4">
        <f t="shared" si="3"/>
        <v>439220.57617293211</v>
      </c>
      <c r="E38" s="4">
        <f t="shared" si="7"/>
        <v>10811.170120070725</v>
      </c>
      <c r="F38" s="4">
        <f t="shared" si="4"/>
        <v>3660.1714681077679</v>
      </c>
      <c r="G38" s="4">
        <f t="shared" si="5"/>
        <v>7150.9986519629565</v>
      </c>
      <c r="H38" s="4">
        <f t="shared" si="0"/>
        <v>432069.57752096915</v>
      </c>
      <c r="I38" s="26">
        <f t="shared" si="1"/>
        <v>0.72011596253494858</v>
      </c>
      <c r="K38" s="49">
        <v>0.1</v>
      </c>
    </row>
    <row r="39" spans="1:11" ht="16.05" customHeight="1" x14ac:dyDescent="0.25">
      <c r="A39" s="48">
        <f t="shared" si="6"/>
        <v>43921</v>
      </c>
      <c r="B39" s="45" t="str">
        <f t="shared" si="2"/>
        <v>A39</v>
      </c>
      <c r="C39" s="46">
        <v>27</v>
      </c>
      <c r="D39" s="4">
        <f t="shared" si="3"/>
        <v>432069.57752096915</v>
      </c>
      <c r="E39" s="4">
        <f t="shared" si="7"/>
        <v>10811.170120070727</v>
      </c>
      <c r="F39" s="4">
        <f t="shared" si="4"/>
        <v>3600.5798126747432</v>
      </c>
      <c r="G39" s="4">
        <f t="shared" si="5"/>
        <v>7210.5903073959835</v>
      </c>
      <c r="H39" s="4">
        <f t="shared" si="0"/>
        <v>424858.98721357319</v>
      </c>
      <c r="I39" s="26">
        <f t="shared" si="1"/>
        <v>0.70809831202262197</v>
      </c>
      <c r="K39" s="49">
        <v>0.1</v>
      </c>
    </row>
    <row r="40" spans="1:11" ht="16.05" customHeight="1" x14ac:dyDescent="0.25">
      <c r="A40" s="48">
        <f t="shared" si="6"/>
        <v>43951</v>
      </c>
      <c r="B40" s="45" t="str">
        <f t="shared" si="2"/>
        <v>A40</v>
      </c>
      <c r="C40" s="46">
        <v>28</v>
      </c>
      <c r="D40" s="4">
        <f t="shared" si="3"/>
        <v>424858.98721357319</v>
      </c>
      <c r="E40" s="4">
        <f t="shared" si="7"/>
        <v>10811.170120070727</v>
      </c>
      <c r="F40" s="4">
        <f t="shared" si="4"/>
        <v>3540.4915601131102</v>
      </c>
      <c r="G40" s="4">
        <f t="shared" si="5"/>
        <v>7270.678559957616</v>
      </c>
      <c r="H40" s="4">
        <f t="shared" si="0"/>
        <v>417588.30865361559</v>
      </c>
      <c r="I40" s="26">
        <f t="shared" si="1"/>
        <v>0.6959805144226926</v>
      </c>
      <c r="K40" s="49">
        <v>0.1</v>
      </c>
    </row>
    <row r="41" spans="1:11" ht="16.05" customHeight="1" x14ac:dyDescent="0.25">
      <c r="A41" s="48">
        <f t="shared" si="6"/>
        <v>43982</v>
      </c>
      <c r="B41" s="45" t="str">
        <f t="shared" si="2"/>
        <v>A41</v>
      </c>
      <c r="C41" s="46">
        <v>29</v>
      </c>
      <c r="D41" s="4">
        <f t="shared" si="3"/>
        <v>417588.30865361559</v>
      </c>
      <c r="E41" s="4">
        <f t="shared" si="7"/>
        <v>10811.170120070727</v>
      </c>
      <c r="F41" s="4">
        <f t="shared" si="4"/>
        <v>3479.9025721134635</v>
      </c>
      <c r="G41" s="4">
        <f t="shared" si="5"/>
        <v>7331.2675479572627</v>
      </c>
      <c r="H41" s="4">
        <f t="shared" si="0"/>
        <v>410257.04110565834</v>
      </c>
      <c r="I41" s="26">
        <f t="shared" si="1"/>
        <v>0.68376173517609729</v>
      </c>
      <c r="K41" s="49">
        <v>0.1</v>
      </c>
    </row>
    <row r="42" spans="1:11" ht="16.05" customHeight="1" x14ac:dyDescent="0.25">
      <c r="A42" s="48">
        <f t="shared" si="6"/>
        <v>44012</v>
      </c>
      <c r="B42" s="45" t="str">
        <f t="shared" si="2"/>
        <v>A42</v>
      </c>
      <c r="C42" s="46">
        <v>30</v>
      </c>
      <c r="D42" s="4">
        <f t="shared" si="3"/>
        <v>410257.04110565834</v>
      </c>
      <c r="E42" s="4">
        <f t="shared" si="7"/>
        <v>10811.170120070727</v>
      </c>
      <c r="F42" s="4">
        <f t="shared" si="4"/>
        <v>3418.8086758804861</v>
      </c>
      <c r="G42" s="4">
        <f t="shared" si="5"/>
        <v>7392.3614441902409</v>
      </c>
      <c r="H42" s="4">
        <f t="shared" si="0"/>
        <v>402864.67966146808</v>
      </c>
      <c r="I42" s="26">
        <f t="shared" si="1"/>
        <v>0.67144113276911344</v>
      </c>
      <c r="K42" s="49">
        <v>0.1</v>
      </c>
    </row>
    <row r="43" spans="1:11" ht="16.05" customHeight="1" x14ac:dyDescent="0.25">
      <c r="A43" s="48">
        <f t="shared" si="6"/>
        <v>44043</v>
      </c>
      <c r="B43" s="45" t="str">
        <f t="shared" si="2"/>
        <v>A43</v>
      </c>
      <c r="C43" s="46">
        <v>31</v>
      </c>
      <c r="D43" s="4">
        <f t="shared" si="3"/>
        <v>402864.67966146808</v>
      </c>
      <c r="E43" s="4">
        <f t="shared" si="7"/>
        <v>10811.170120070728</v>
      </c>
      <c r="F43" s="4">
        <f t="shared" si="4"/>
        <v>3357.2056638455674</v>
      </c>
      <c r="G43" s="4">
        <f t="shared" si="5"/>
        <v>7453.9644562251615</v>
      </c>
      <c r="H43" s="4">
        <f t="shared" si="0"/>
        <v>395410.71520524292</v>
      </c>
      <c r="I43" s="26">
        <f t="shared" si="1"/>
        <v>0.65901785867540486</v>
      </c>
      <c r="K43" s="49">
        <v>0.1</v>
      </c>
    </row>
    <row r="44" spans="1:11" ht="16.05" customHeight="1" x14ac:dyDescent="0.25">
      <c r="A44" s="48">
        <f t="shared" si="6"/>
        <v>44074</v>
      </c>
      <c r="B44" s="45" t="str">
        <f t="shared" si="2"/>
        <v>A44</v>
      </c>
      <c r="C44" s="46">
        <v>32</v>
      </c>
      <c r="D44" s="4">
        <f t="shared" si="3"/>
        <v>395410.71520524292</v>
      </c>
      <c r="E44" s="4">
        <f t="shared" si="7"/>
        <v>10811.170120070727</v>
      </c>
      <c r="F44" s="4">
        <f t="shared" si="4"/>
        <v>3295.0892933770247</v>
      </c>
      <c r="G44" s="4">
        <f t="shared" si="5"/>
        <v>7516.080826693702</v>
      </c>
      <c r="H44" s="4">
        <f t="shared" si="0"/>
        <v>387894.63437854924</v>
      </c>
      <c r="I44" s="26">
        <f t="shared" si="1"/>
        <v>0.64649105729758205</v>
      </c>
      <c r="K44" s="49">
        <v>0.1</v>
      </c>
    </row>
    <row r="45" spans="1:11" ht="16.05" customHeight="1" x14ac:dyDescent="0.25">
      <c r="A45" s="48">
        <f t="shared" si="6"/>
        <v>44104</v>
      </c>
      <c r="B45" s="45" t="str">
        <f t="shared" si="2"/>
        <v>A45</v>
      </c>
      <c r="C45" s="46">
        <v>33</v>
      </c>
      <c r="D45" s="4">
        <f t="shared" si="3"/>
        <v>387894.63437854924</v>
      </c>
      <c r="E45" s="4">
        <f t="shared" si="7"/>
        <v>10811.170120070728</v>
      </c>
      <c r="F45" s="4">
        <f t="shared" si="4"/>
        <v>3232.4552864879101</v>
      </c>
      <c r="G45" s="4">
        <f t="shared" si="5"/>
        <v>7578.7148335828188</v>
      </c>
      <c r="H45" s="4">
        <f t="shared" si="0"/>
        <v>380315.91954496643</v>
      </c>
      <c r="I45" s="26">
        <f t="shared" si="1"/>
        <v>0.63385986590827736</v>
      </c>
      <c r="K45" s="49">
        <v>0.1</v>
      </c>
    </row>
    <row r="46" spans="1:11" ht="16.05" customHeight="1" x14ac:dyDescent="0.25">
      <c r="A46" s="48">
        <f t="shared" si="6"/>
        <v>44135</v>
      </c>
      <c r="B46" s="45" t="str">
        <f t="shared" si="2"/>
        <v>A46</v>
      </c>
      <c r="C46" s="46">
        <v>34</v>
      </c>
      <c r="D46" s="4">
        <f t="shared" si="3"/>
        <v>380315.91954496643</v>
      </c>
      <c r="E46" s="4">
        <f t="shared" si="7"/>
        <v>10811.170120070728</v>
      </c>
      <c r="F46" s="4">
        <f t="shared" si="4"/>
        <v>3169.2993295413871</v>
      </c>
      <c r="G46" s="4">
        <f t="shared" si="5"/>
        <v>7641.8707905293413</v>
      </c>
      <c r="H46" s="4">
        <f t="shared" si="0"/>
        <v>372674.04875443707</v>
      </c>
      <c r="I46" s="26">
        <f t="shared" si="1"/>
        <v>0.6211234145907284</v>
      </c>
      <c r="K46" s="49">
        <v>0.1</v>
      </c>
    </row>
    <row r="47" spans="1:11" ht="16.05" customHeight="1" x14ac:dyDescent="0.25">
      <c r="A47" s="48">
        <f t="shared" si="6"/>
        <v>44165</v>
      </c>
      <c r="B47" s="45" t="str">
        <f t="shared" si="2"/>
        <v>A47</v>
      </c>
      <c r="C47" s="46">
        <v>35</v>
      </c>
      <c r="D47" s="4">
        <f t="shared" si="3"/>
        <v>372674.04875443707</v>
      </c>
      <c r="E47" s="4">
        <f t="shared" si="7"/>
        <v>10811.170120070727</v>
      </c>
      <c r="F47" s="4">
        <f t="shared" si="4"/>
        <v>3105.6170729536425</v>
      </c>
      <c r="G47" s="4">
        <f t="shared" si="5"/>
        <v>7705.5530471170841</v>
      </c>
      <c r="H47" s="4">
        <f t="shared" si="0"/>
        <v>364968.49570731999</v>
      </c>
      <c r="I47" s="26">
        <f t="shared" si="1"/>
        <v>0.6082808261788667</v>
      </c>
      <c r="K47" s="49">
        <v>0.1</v>
      </c>
    </row>
    <row r="48" spans="1:11" ht="16.05" customHeight="1" x14ac:dyDescent="0.25">
      <c r="A48" s="48">
        <f t="shared" si="6"/>
        <v>44196</v>
      </c>
      <c r="B48" s="45" t="str">
        <f t="shared" si="2"/>
        <v>A48</v>
      </c>
      <c r="C48" s="46">
        <v>36</v>
      </c>
      <c r="D48" s="4">
        <f t="shared" si="3"/>
        <v>364968.49570731999</v>
      </c>
      <c r="E48" s="4">
        <f t="shared" si="7"/>
        <v>10811.170120070727</v>
      </c>
      <c r="F48" s="4">
        <f t="shared" si="4"/>
        <v>3041.4041308943338</v>
      </c>
      <c r="G48" s="4">
        <f t="shared" si="5"/>
        <v>7769.7659891763924</v>
      </c>
      <c r="H48" s="4">
        <f t="shared" si="0"/>
        <v>357198.72971814359</v>
      </c>
      <c r="I48" s="26">
        <f t="shared" si="1"/>
        <v>0.59533121619690599</v>
      </c>
      <c r="K48" s="49">
        <v>0.1</v>
      </c>
    </row>
    <row r="49" spans="1:11" ht="16.05" customHeight="1" x14ac:dyDescent="0.25">
      <c r="A49" s="48">
        <f t="shared" si="6"/>
        <v>44227</v>
      </c>
      <c r="B49" s="45" t="str">
        <f t="shared" si="2"/>
        <v>A49</v>
      </c>
      <c r="C49" s="46">
        <v>37</v>
      </c>
      <c r="D49" s="4">
        <f t="shared" si="3"/>
        <v>357198.72971814359</v>
      </c>
      <c r="E49" s="4">
        <f t="shared" si="7"/>
        <v>10811.170120070727</v>
      </c>
      <c r="F49" s="4">
        <f t="shared" si="4"/>
        <v>2976.65608098453</v>
      </c>
      <c r="G49" s="4">
        <f t="shared" si="5"/>
        <v>7834.5140390861961</v>
      </c>
      <c r="H49" s="4">
        <f t="shared" si="0"/>
        <v>349364.21567905741</v>
      </c>
      <c r="I49" s="26">
        <f t="shared" si="1"/>
        <v>0.582273692798429</v>
      </c>
      <c r="K49" s="49">
        <v>0.1</v>
      </c>
    </row>
    <row r="50" spans="1:11" ht="16.05" customHeight="1" x14ac:dyDescent="0.25">
      <c r="A50" s="48">
        <f t="shared" si="6"/>
        <v>44255</v>
      </c>
      <c r="B50" s="45" t="str">
        <f t="shared" si="2"/>
        <v>A50</v>
      </c>
      <c r="C50" s="46">
        <v>38</v>
      </c>
      <c r="D50" s="4">
        <f t="shared" si="3"/>
        <v>349364.21567905741</v>
      </c>
      <c r="E50" s="4">
        <f t="shared" si="7"/>
        <v>10811.170120070728</v>
      </c>
      <c r="F50" s="4">
        <f t="shared" si="4"/>
        <v>2911.3684639921453</v>
      </c>
      <c r="G50" s="4">
        <f t="shared" si="5"/>
        <v>7899.8016560785836</v>
      </c>
      <c r="H50" s="4">
        <f t="shared" si="0"/>
        <v>341464.4140229788</v>
      </c>
      <c r="I50" s="26">
        <f t="shared" si="1"/>
        <v>0.56910735670496471</v>
      </c>
      <c r="K50" s="49">
        <v>0.1</v>
      </c>
    </row>
    <row r="51" spans="1:11" ht="16.05" customHeight="1" x14ac:dyDescent="0.25">
      <c r="A51" s="48">
        <f t="shared" si="6"/>
        <v>44286</v>
      </c>
      <c r="B51" s="45" t="str">
        <f t="shared" si="2"/>
        <v>A51</v>
      </c>
      <c r="C51" s="46">
        <v>39</v>
      </c>
      <c r="D51" s="4">
        <f t="shared" si="3"/>
        <v>341464.4140229788</v>
      </c>
      <c r="E51" s="4">
        <f t="shared" si="7"/>
        <v>10811.170120070727</v>
      </c>
      <c r="F51" s="4">
        <f t="shared" si="4"/>
        <v>2845.5367835248235</v>
      </c>
      <c r="G51" s="4">
        <f t="shared" si="5"/>
        <v>7965.6333365459031</v>
      </c>
      <c r="H51" s="4">
        <f t="shared" si="0"/>
        <v>333498.7806864329</v>
      </c>
      <c r="I51" s="26">
        <f t="shared" si="1"/>
        <v>0.55583130114405488</v>
      </c>
      <c r="K51" s="49">
        <v>0.1</v>
      </c>
    </row>
    <row r="52" spans="1:11" ht="16.05" customHeight="1" x14ac:dyDescent="0.25">
      <c r="A52" s="48">
        <f t="shared" si="6"/>
        <v>44316</v>
      </c>
      <c r="B52" s="45" t="str">
        <f t="shared" si="2"/>
        <v>A52</v>
      </c>
      <c r="C52" s="46">
        <v>40</v>
      </c>
      <c r="D52" s="4">
        <f t="shared" si="3"/>
        <v>333498.7806864329</v>
      </c>
      <c r="E52" s="4">
        <f t="shared" si="7"/>
        <v>10811.170120070728</v>
      </c>
      <c r="F52" s="4">
        <f t="shared" si="4"/>
        <v>2779.1565057202747</v>
      </c>
      <c r="G52" s="4">
        <f t="shared" si="5"/>
        <v>8032.0136143504533</v>
      </c>
      <c r="H52" s="4">
        <f t="shared" si="0"/>
        <v>325466.76707208244</v>
      </c>
      <c r="I52" s="26">
        <f t="shared" si="1"/>
        <v>0.54244461178680403</v>
      </c>
      <c r="K52" s="49">
        <v>0.1</v>
      </c>
    </row>
    <row r="53" spans="1:11" ht="16.05" customHeight="1" x14ac:dyDescent="0.25">
      <c r="A53" s="48">
        <f t="shared" si="6"/>
        <v>44347</v>
      </c>
      <c r="B53" s="45" t="str">
        <f t="shared" si="2"/>
        <v>A53</v>
      </c>
      <c r="C53" s="46">
        <v>41</v>
      </c>
      <c r="D53" s="4">
        <f t="shared" si="3"/>
        <v>325466.76707208244</v>
      </c>
      <c r="E53" s="4">
        <f t="shared" si="7"/>
        <v>10811.170120070725</v>
      </c>
      <c r="F53" s="4">
        <f t="shared" si="4"/>
        <v>2712.2230589340202</v>
      </c>
      <c r="G53" s="4">
        <f t="shared" si="5"/>
        <v>8098.9470611367051</v>
      </c>
      <c r="H53" s="4">
        <f t="shared" si="0"/>
        <v>317367.82001094572</v>
      </c>
      <c r="I53" s="26">
        <f t="shared" si="1"/>
        <v>0.52894636668490957</v>
      </c>
      <c r="K53" s="49">
        <v>0.1</v>
      </c>
    </row>
    <row r="54" spans="1:11" ht="16.05" customHeight="1" x14ac:dyDescent="0.25">
      <c r="A54" s="48">
        <f t="shared" si="6"/>
        <v>44377</v>
      </c>
      <c r="B54" s="45" t="str">
        <f t="shared" si="2"/>
        <v>A54</v>
      </c>
      <c r="C54" s="46">
        <v>42</v>
      </c>
      <c r="D54" s="4">
        <f t="shared" si="3"/>
        <v>317367.82001094572</v>
      </c>
      <c r="E54" s="4">
        <f t="shared" si="7"/>
        <v>10811.170120070727</v>
      </c>
      <c r="F54" s="4">
        <f t="shared" si="4"/>
        <v>2644.7318334245479</v>
      </c>
      <c r="G54" s="4">
        <f t="shared" si="5"/>
        <v>8166.4382866461783</v>
      </c>
      <c r="H54" s="4">
        <f t="shared" si="0"/>
        <v>309201.38172429957</v>
      </c>
      <c r="I54" s="26">
        <f t="shared" si="1"/>
        <v>0.51533563620716594</v>
      </c>
      <c r="K54" s="49">
        <v>0.1</v>
      </c>
    </row>
    <row r="55" spans="1:11" ht="16.05" customHeight="1" x14ac:dyDescent="0.25">
      <c r="A55" s="48">
        <f t="shared" si="6"/>
        <v>44408</v>
      </c>
      <c r="B55" s="45" t="str">
        <f t="shared" si="2"/>
        <v>A55</v>
      </c>
      <c r="C55" s="46">
        <v>43</v>
      </c>
      <c r="D55" s="4">
        <f t="shared" si="3"/>
        <v>309201.38172429957</v>
      </c>
      <c r="E55" s="4">
        <f t="shared" si="7"/>
        <v>10811.170120070727</v>
      </c>
      <c r="F55" s="4">
        <f t="shared" si="4"/>
        <v>2576.6781810358298</v>
      </c>
      <c r="G55" s="4">
        <f t="shared" si="5"/>
        <v>8234.4919390348969</v>
      </c>
      <c r="H55" s="4">
        <f t="shared" si="0"/>
        <v>300966.88978526468</v>
      </c>
      <c r="I55" s="26">
        <f t="shared" si="1"/>
        <v>0.50161148297544111</v>
      </c>
      <c r="K55" s="49">
        <v>0.1</v>
      </c>
    </row>
    <row r="56" spans="1:11" ht="16.05" customHeight="1" x14ac:dyDescent="0.25">
      <c r="A56" s="48">
        <f t="shared" si="6"/>
        <v>44439</v>
      </c>
      <c r="B56" s="45" t="str">
        <f t="shared" si="2"/>
        <v>A56</v>
      </c>
      <c r="C56" s="46">
        <v>44</v>
      </c>
      <c r="D56" s="4">
        <f t="shared" si="3"/>
        <v>300966.88978526468</v>
      </c>
      <c r="E56" s="4">
        <f t="shared" si="7"/>
        <v>10811.170120070728</v>
      </c>
      <c r="F56" s="4">
        <f t="shared" si="4"/>
        <v>2508.0574148772057</v>
      </c>
      <c r="G56" s="4">
        <f t="shared" si="5"/>
        <v>8303.1127051935218</v>
      </c>
      <c r="H56" s="4">
        <f t="shared" si="0"/>
        <v>292663.77708007116</v>
      </c>
      <c r="I56" s="26">
        <f t="shared" si="1"/>
        <v>0.48777296180011859</v>
      </c>
      <c r="K56" s="49">
        <v>0.1</v>
      </c>
    </row>
    <row r="57" spans="1:11" ht="16.05" customHeight="1" x14ac:dyDescent="0.25">
      <c r="A57" s="48">
        <f t="shared" si="6"/>
        <v>44469</v>
      </c>
      <c r="B57" s="45" t="str">
        <f t="shared" si="2"/>
        <v>A57</v>
      </c>
      <c r="C57" s="46">
        <v>45</v>
      </c>
      <c r="D57" s="4">
        <f t="shared" si="3"/>
        <v>292663.77708007116</v>
      </c>
      <c r="E57" s="4">
        <f t="shared" si="7"/>
        <v>10811.170120070728</v>
      </c>
      <c r="F57" s="4">
        <f t="shared" si="4"/>
        <v>2438.8648090005931</v>
      </c>
      <c r="G57" s="4">
        <f t="shared" si="5"/>
        <v>8372.3053110701348</v>
      </c>
      <c r="H57" s="4">
        <f t="shared" si="0"/>
        <v>284291.47176900104</v>
      </c>
      <c r="I57" s="26">
        <f t="shared" si="1"/>
        <v>0.47381911961500173</v>
      </c>
      <c r="K57" s="49">
        <v>0.1</v>
      </c>
    </row>
    <row r="58" spans="1:11" ht="16.05" customHeight="1" x14ac:dyDescent="0.25">
      <c r="A58" s="48">
        <f t="shared" si="6"/>
        <v>44500</v>
      </c>
      <c r="B58" s="45" t="str">
        <f t="shared" si="2"/>
        <v>A58</v>
      </c>
      <c r="C58" s="46">
        <v>46</v>
      </c>
      <c r="D58" s="4">
        <f t="shared" si="3"/>
        <v>284291.47176900104</v>
      </c>
      <c r="E58" s="4">
        <f t="shared" si="7"/>
        <v>10811.17012007073</v>
      </c>
      <c r="F58" s="4">
        <f t="shared" si="4"/>
        <v>2369.0955980750091</v>
      </c>
      <c r="G58" s="4">
        <f t="shared" si="5"/>
        <v>8442.0745219957207</v>
      </c>
      <c r="H58" s="4">
        <f t="shared" si="0"/>
        <v>275849.39724700531</v>
      </c>
      <c r="I58" s="26">
        <f t="shared" si="1"/>
        <v>0.45974899541167552</v>
      </c>
      <c r="K58" s="49">
        <v>0.1</v>
      </c>
    </row>
    <row r="59" spans="1:11" ht="16.05" customHeight="1" x14ac:dyDescent="0.25">
      <c r="A59" s="48">
        <f t="shared" si="6"/>
        <v>44530</v>
      </c>
      <c r="B59" s="45" t="str">
        <f t="shared" si="2"/>
        <v>A59</v>
      </c>
      <c r="C59" s="46">
        <v>47</v>
      </c>
      <c r="D59" s="4">
        <f t="shared" si="3"/>
        <v>275849.39724700531</v>
      </c>
      <c r="E59" s="4">
        <f t="shared" si="7"/>
        <v>10811.17012007073</v>
      </c>
      <c r="F59" s="4">
        <f t="shared" si="4"/>
        <v>2298.7449770583776</v>
      </c>
      <c r="G59" s="4">
        <f t="shared" si="5"/>
        <v>8512.4251430123531</v>
      </c>
      <c r="H59" s="4">
        <f t="shared" si="0"/>
        <v>267336.97210399294</v>
      </c>
      <c r="I59" s="26">
        <f t="shared" si="1"/>
        <v>0.44556162017332157</v>
      </c>
      <c r="K59" s="49">
        <v>0.1</v>
      </c>
    </row>
    <row r="60" spans="1:11" ht="16.05" customHeight="1" x14ac:dyDescent="0.25">
      <c r="A60" s="48">
        <f t="shared" si="6"/>
        <v>44561</v>
      </c>
      <c r="B60" s="45" t="str">
        <f t="shared" si="2"/>
        <v>A60</v>
      </c>
      <c r="C60" s="46">
        <v>48</v>
      </c>
      <c r="D60" s="4">
        <f t="shared" si="3"/>
        <v>267336.97210399294</v>
      </c>
      <c r="E60" s="4">
        <f t="shared" si="7"/>
        <v>10811.170120070728</v>
      </c>
      <c r="F60" s="4">
        <f t="shared" si="4"/>
        <v>2227.8081008666081</v>
      </c>
      <c r="G60" s="4">
        <f t="shared" si="5"/>
        <v>8583.3620192041199</v>
      </c>
      <c r="H60" s="4">
        <f t="shared" si="0"/>
        <v>258753.61008478882</v>
      </c>
      <c r="I60" s="26">
        <f t="shared" si="1"/>
        <v>0.43125601680798137</v>
      </c>
      <c r="K60" s="49">
        <v>0.1</v>
      </c>
    </row>
    <row r="61" spans="1:11" ht="16.05" customHeight="1" x14ac:dyDescent="0.25">
      <c r="A61" s="48">
        <f t="shared" si="6"/>
        <v>44592</v>
      </c>
      <c r="B61" s="45" t="str">
        <f t="shared" si="2"/>
        <v>A61</v>
      </c>
      <c r="C61" s="46">
        <v>49</v>
      </c>
      <c r="D61" s="4">
        <f t="shared" si="3"/>
        <v>258753.61008478882</v>
      </c>
      <c r="E61" s="4">
        <f t="shared" si="7"/>
        <v>10811.170120070727</v>
      </c>
      <c r="F61" s="4">
        <f t="shared" si="4"/>
        <v>2156.2800840399068</v>
      </c>
      <c r="G61" s="4">
        <f t="shared" si="5"/>
        <v>8654.8900360308198</v>
      </c>
      <c r="H61" s="4">
        <f t="shared" si="0"/>
        <v>250098.720048758</v>
      </c>
      <c r="I61" s="26">
        <f t="shared" si="1"/>
        <v>0.41683120008126334</v>
      </c>
      <c r="K61" s="49">
        <v>0.1</v>
      </c>
    </row>
    <row r="62" spans="1:11" ht="16.05" customHeight="1" x14ac:dyDescent="0.25">
      <c r="A62" s="48">
        <f t="shared" si="6"/>
        <v>44620</v>
      </c>
      <c r="B62" s="45" t="str">
        <f t="shared" si="2"/>
        <v>A62</v>
      </c>
      <c r="C62" s="46">
        <v>50</v>
      </c>
      <c r="D62" s="4">
        <f t="shared" si="3"/>
        <v>250098.720048758</v>
      </c>
      <c r="E62" s="4">
        <f t="shared" si="7"/>
        <v>10811.170120070728</v>
      </c>
      <c r="F62" s="4">
        <f t="shared" si="4"/>
        <v>2084.1560004063167</v>
      </c>
      <c r="G62" s="4">
        <f t="shared" si="5"/>
        <v>8727.0141196644108</v>
      </c>
      <c r="H62" s="4">
        <f t="shared" si="0"/>
        <v>241371.70592909359</v>
      </c>
      <c r="I62" s="26">
        <f t="shared" si="1"/>
        <v>0.4022861765484893</v>
      </c>
      <c r="K62" s="49">
        <v>0.1</v>
      </c>
    </row>
    <row r="63" spans="1:11" ht="16.05" customHeight="1" x14ac:dyDescent="0.25">
      <c r="A63" s="48">
        <f t="shared" si="6"/>
        <v>44651</v>
      </c>
      <c r="B63" s="45" t="str">
        <f t="shared" si="2"/>
        <v>A63</v>
      </c>
      <c r="C63" s="46">
        <v>51</v>
      </c>
      <c r="D63" s="4">
        <f t="shared" si="3"/>
        <v>241371.70592909359</v>
      </c>
      <c r="E63" s="4">
        <f t="shared" si="7"/>
        <v>10811.170120070725</v>
      </c>
      <c r="F63" s="4">
        <f t="shared" si="4"/>
        <v>2011.4308827424466</v>
      </c>
      <c r="G63" s="4">
        <f t="shared" si="5"/>
        <v>8799.7392373282783</v>
      </c>
      <c r="H63" s="4">
        <f t="shared" si="0"/>
        <v>232571.96669176529</v>
      </c>
      <c r="I63" s="26">
        <f t="shared" si="1"/>
        <v>0.38761994448627551</v>
      </c>
      <c r="K63" s="49">
        <v>0.1</v>
      </c>
    </row>
    <row r="64" spans="1:11" ht="16.05" customHeight="1" x14ac:dyDescent="0.25">
      <c r="A64" s="48">
        <f t="shared" si="6"/>
        <v>44681</v>
      </c>
      <c r="B64" s="45" t="str">
        <f t="shared" si="2"/>
        <v>A64</v>
      </c>
      <c r="C64" s="46">
        <v>52</v>
      </c>
      <c r="D64" s="4">
        <f t="shared" si="3"/>
        <v>232571.96669176529</v>
      </c>
      <c r="E64" s="4">
        <f t="shared" si="7"/>
        <v>10811.170120070725</v>
      </c>
      <c r="F64" s="4">
        <f t="shared" si="4"/>
        <v>1938.0997224313776</v>
      </c>
      <c r="G64" s="4">
        <f t="shared" si="5"/>
        <v>8873.070397639347</v>
      </c>
      <c r="H64" s="4">
        <f t="shared" si="0"/>
        <v>223698.89629412594</v>
      </c>
      <c r="I64" s="26">
        <f t="shared" si="1"/>
        <v>0.37283149382354325</v>
      </c>
      <c r="K64" s="49">
        <v>0.1</v>
      </c>
    </row>
    <row r="65" spans="1:11" ht="16.05" customHeight="1" x14ac:dyDescent="0.25">
      <c r="A65" s="48">
        <f t="shared" si="6"/>
        <v>44712</v>
      </c>
      <c r="B65" s="45" t="str">
        <f t="shared" si="2"/>
        <v>A65</v>
      </c>
      <c r="C65" s="46">
        <v>53</v>
      </c>
      <c r="D65" s="4">
        <f t="shared" si="3"/>
        <v>223698.89629412594</v>
      </c>
      <c r="E65" s="4">
        <f t="shared" si="7"/>
        <v>10811.170120070727</v>
      </c>
      <c r="F65" s="4">
        <f t="shared" si="4"/>
        <v>1864.1574691177163</v>
      </c>
      <c r="G65" s="4">
        <f t="shared" si="5"/>
        <v>8947.012650953011</v>
      </c>
      <c r="H65" s="4">
        <f t="shared" si="0"/>
        <v>214751.88364317291</v>
      </c>
      <c r="I65" s="26">
        <f t="shared" si="1"/>
        <v>0.35791980607195484</v>
      </c>
      <c r="K65" s="49">
        <v>0.1</v>
      </c>
    </row>
    <row r="66" spans="1:11" ht="16.05" customHeight="1" x14ac:dyDescent="0.25">
      <c r="A66" s="48">
        <f t="shared" si="6"/>
        <v>44742</v>
      </c>
      <c r="B66" s="45" t="str">
        <f t="shared" si="2"/>
        <v>A66</v>
      </c>
      <c r="C66" s="46">
        <v>54</v>
      </c>
      <c r="D66" s="4">
        <f t="shared" si="3"/>
        <v>214751.88364317291</v>
      </c>
      <c r="E66" s="4">
        <f t="shared" si="7"/>
        <v>10811.170120070723</v>
      </c>
      <c r="F66" s="4">
        <f t="shared" si="4"/>
        <v>1789.5990303597744</v>
      </c>
      <c r="G66" s="4">
        <f t="shared" si="5"/>
        <v>9021.5710897109493</v>
      </c>
      <c r="H66" s="4">
        <f t="shared" si="0"/>
        <v>205730.31255346196</v>
      </c>
      <c r="I66" s="26">
        <f t="shared" si="1"/>
        <v>0.34288385425576995</v>
      </c>
      <c r="K66" s="49">
        <v>0.1</v>
      </c>
    </row>
    <row r="67" spans="1:11" ht="16.05" customHeight="1" x14ac:dyDescent="0.25">
      <c r="A67" s="48">
        <f t="shared" si="6"/>
        <v>44773</v>
      </c>
      <c r="B67" s="45" t="str">
        <f t="shared" si="2"/>
        <v>A67</v>
      </c>
      <c r="C67" s="46">
        <v>55</v>
      </c>
      <c r="D67" s="4">
        <f t="shared" si="3"/>
        <v>205730.31255346196</v>
      </c>
      <c r="E67" s="4">
        <f t="shared" si="7"/>
        <v>10811.170120070723</v>
      </c>
      <c r="F67" s="4">
        <f t="shared" si="4"/>
        <v>1714.4192712788499</v>
      </c>
      <c r="G67" s="4">
        <f t="shared" si="5"/>
        <v>9096.7508487918731</v>
      </c>
      <c r="H67" s="4">
        <f t="shared" si="0"/>
        <v>196633.56170467008</v>
      </c>
      <c r="I67" s="26">
        <f t="shared" si="1"/>
        <v>0.32772260284111682</v>
      </c>
      <c r="K67" s="49">
        <v>0.1</v>
      </c>
    </row>
    <row r="68" spans="1:11" ht="16.05" customHeight="1" x14ac:dyDescent="0.25">
      <c r="A68" s="48">
        <f t="shared" si="6"/>
        <v>44804</v>
      </c>
      <c r="B68" s="45" t="str">
        <f t="shared" si="2"/>
        <v>A68</v>
      </c>
      <c r="C68" s="46">
        <v>56</v>
      </c>
      <c r="D68" s="4">
        <f t="shared" si="3"/>
        <v>196633.56170467008</v>
      </c>
      <c r="E68" s="4">
        <f t="shared" si="7"/>
        <v>10811.170120070719</v>
      </c>
      <c r="F68" s="4">
        <f t="shared" si="4"/>
        <v>1638.6130142055842</v>
      </c>
      <c r="G68" s="4">
        <f t="shared" si="5"/>
        <v>9172.5571058651349</v>
      </c>
      <c r="H68" s="4">
        <f t="shared" si="0"/>
        <v>187461.00459880495</v>
      </c>
      <c r="I68" s="26">
        <f t="shared" si="1"/>
        <v>0.31243500766467491</v>
      </c>
      <c r="K68" s="49">
        <v>0.1</v>
      </c>
    </row>
    <row r="69" spans="1:11" ht="16.05" customHeight="1" x14ac:dyDescent="0.25">
      <c r="A69" s="48">
        <f t="shared" si="6"/>
        <v>44834</v>
      </c>
      <c r="B69" s="45" t="str">
        <f t="shared" si="2"/>
        <v>A69</v>
      </c>
      <c r="C69" s="46">
        <v>57</v>
      </c>
      <c r="D69" s="4">
        <f t="shared" si="3"/>
        <v>187461.00459880495</v>
      </c>
      <c r="E69" s="4">
        <f t="shared" si="7"/>
        <v>10811.170120070723</v>
      </c>
      <c r="F69" s="4">
        <f t="shared" si="4"/>
        <v>1562.1750383233748</v>
      </c>
      <c r="G69" s="4">
        <f t="shared" si="5"/>
        <v>9248.9950817473473</v>
      </c>
      <c r="H69" s="4">
        <f t="shared" si="0"/>
        <v>178212.0095170576</v>
      </c>
      <c r="I69" s="26">
        <f t="shared" si="1"/>
        <v>0.29702001586176263</v>
      </c>
      <c r="K69" s="49">
        <v>0.1</v>
      </c>
    </row>
    <row r="70" spans="1:11" ht="16.05" customHeight="1" x14ac:dyDescent="0.25">
      <c r="A70" s="48">
        <f t="shared" si="6"/>
        <v>44865</v>
      </c>
      <c r="B70" s="45" t="str">
        <f t="shared" si="2"/>
        <v>A70</v>
      </c>
      <c r="C70" s="46">
        <v>58</v>
      </c>
      <c r="D70" s="4">
        <f t="shared" si="3"/>
        <v>178212.0095170576</v>
      </c>
      <c r="E70" s="4">
        <f t="shared" si="7"/>
        <v>10811.170120070719</v>
      </c>
      <c r="F70" s="4">
        <f t="shared" si="4"/>
        <v>1485.1000793088133</v>
      </c>
      <c r="G70" s="4">
        <f t="shared" si="5"/>
        <v>9326.0700407619061</v>
      </c>
      <c r="H70" s="4">
        <f t="shared" si="0"/>
        <v>168885.93947629569</v>
      </c>
      <c r="I70" s="26">
        <f t="shared" si="1"/>
        <v>0.28147656579382618</v>
      </c>
      <c r="K70" s="49">
        <v>0.1</v>
      </c>
    </row>
    <row r="71" spans="1:11" ht="16.05" customHeight="1" x14ac:dyDescent="0.25">
      <c r="A71" s="48">
        <f t="shared" si="6"/>
        <v>44895</v>
      </c>
      <c r="B71" s="45" t="str">
        <f t="shared" si="2"/>
        <v>A71</v>
      </c>
      <c r="C71" s="46">
        <v>59</v>
      </c>
      <c r="D71" s="4">
        <f t="shared" si="3"/>
        <v>168885.93947629569</v>
      </c>
      <c r="E71" s="4">
        <f t="shared" si="7"/>
        <v>10811.170120070721</v>
      </c>
      <c r="F71" s="4">
        <f t="shared" si="4"/>
        <v>1407.382828969131</v>
      </c>
      <c r="G71" s="4">
        <f t="shared" si="5"/>
        <v>9403.7872911015911</v>
      </c>
      <c r="H71" s="4">
        <f t="shared" si="0"/>
        <v>159482.15218519411</v>
      </c>
      <c r="I71" s="26">
        <f t="shared" si="1"/>
        <v>0.26580358697532352</v>
      </c>
      <c r="K71" s="49">
        <v>0.1</v>
      </c>
    </row>
    <row r="72" spans="1:11" ht="16.05" customHeight="1" x14ac:dyDescent="0.25">
      <c r="A72" s="48">
        <f t="shared" si="6"/>
        <v>44926</v>
      </c>
      <c r="B72" s="45" t="str">
        <f t="shared" si="2"/>
        <v>A72</v>
      </c>
      <c r="C72" s="46">
        <v>60</v>
      </c>
      <c r="D72" s="4">
        <f t="shared" si="3"/>
        <v>159482.15218519411</v>
      </c>
      <c r="E72" s="4">
        <f t="shared" si="7"/>
        <v>10811.170120070723</v>
      </c>
      <c r="F72" s="4">
        <f t="shared" si="4"/>
        <v>1329.0179348766176</v>
      </c>
      <c r="G72" s="4">
        <f t="shared" si="5"/>
        <v>9482.1521851941052</v>
      </c>
      <c r="H72" s="4">
        <f t="shared" si="0"/>
        <v>150000</v>
      </c>
      <c r="I72" s="26">
        <f t="shared" si="1"/>
        <v>0.25</v>
      </c>
      <c r="K72" s="49">
        <v>0.1</v>
      </c>
    </row>
    <row r="73" spans="1:11" ht="16.05" customHeight="1" x14ac:dyDescent="0.25">
      <c r="A73" s="48">
        <f t="shared" si="6"/>
        <v>44957</v>
      </c>
      <c r="B73" s="45" t="str">
        <f t="shared" si="2"/>
        <v>A73</v>
      </c>
      <c r="C73" s="46">
        <v>61</v>
      </c>
      <c r="D73" s="4">
        <f t="shared" si="3"/>
        <v>150000</v>
      </c>
      <c r="E73" s="4">
        <f t="shared" si="7"/>
        <v>0</v>
      </c>
      <c r="F73" s="4">
        <f t="shared" si="4"/>
        <v>0</v>
      </c>
      <c r="G73" s="4">
        <f t="shared" si="5"/>
        <v>0</v>
      </c>
      <c r="H73" s="4">
        <f t="shared" si="0"/>
        <v>150000</v>
      </c>
      <c r="I73" s="26">
        <f t="shared" si="1"/>
        <v>0.25</v>
      </c>
      <c r="K73" s="49">
        <v>0.1</v>
      </c>
    </row>
    <row r="74" spans="1:11" ht="16.05" customHeight="1" x14ac:dyDescent="0.25">
      <c r="A74" s="48">
        <f t="shared" si="6"/>
        <v>44985</v>
      </c>
      <c r="B74" s="45" t="str">
        <f t="shared" si="2"/>
        <v>A74</v>
      </c>
      <c r="C74" s="46">
        <v>62</v>
      </c>
      <c r="D74" s="4">
        <f t="shared" si="3"/>
        <v>150000</v>
      </c>
      <c r="E74" s="4">
        <f t="shared" si="7"/>
        <v>0</v>
      </c>
      <c r="F74" s="4">
        <f t="shared" si="4"/>
        <v>0</v>
      </c>
      <c r="G74" s="4">
        <f t="shared" si="5"/>
        <v>0</v>
      </c>
      <c r="H74" s="4">
        <f t="shared" si="0"/>
        <v>150000</v>
      </c>
      <c r="I74" s="26">
        <f t="shared" si="1"/>
        <v>0.25</v>
      </c>
      <c r="K74" s="49">
        <v>0.1</v>
      </c>
    </row>
    <row r="75" spans="1:11" ht="16.05" customHeight="1" x14ac:dyDescent="0.25">
      <c r="A75" s="48">
        <f t="shared" si="6"/>
        <v>45016</v>
      </c>
      <c r="B75" s="45" t="str">
        <f t="shared" si="2"/>
        <v>A75</v>
      </c>
      <c r="C75" s="46">
        <v>63</v>
      </c>
      <c r="D75" s="4">
        <f t="shared" si="3"/>
        <v>150000</v>
      </c>
      <c r="E75" s="4">
        <f t="shared" si="7"/>
        <v>0</v>
      </c>
      <c r="F75" s="4">
        <f t="shared" si="4"/>
        <v>0</v>
      </c>
      <c r="G75" s="4">
        <f t="shared" si="5"/>
        <v>0</v>
      </c>
      <c r="H75" s="4">
        <f t="shared" si="0"/>
        <v>150000</v>
      </c>
      <c r="I75" s="26">
        <f t="shared" si="1"/>
        <v>0.25</v>
      </c>
      <c r="K75" s="49">
        <v>0.1</v>
      </c>
    </row>
    <row r="76" spans="1:11" ht="16.05" customHeight="1" x14ac:dyDescent="0.25">
      <c r="A76" s="48">
        <f t="shared" si="6"/>
        <v>45046</v>
      </c>
      <c r="B76" s="45" t="str">
        <f t="shared" si="2"/>
        <v>A76</v>
      </c>
      <c r="C76" s="46">
        <v>64</v>
      </c>
      <c r="D76" s="4">
        <f t="shared" si="3"/>
        <v>150000</v>
      </c>
      <c r="E76" s="4">
        <f t="shared" si="7"/>
        <v>0</v>
      </c>
      <c r="F76" s="4">
        <f t="shared" si="4"/>
        <v>0</v>
      </c>
      <c r="G76" s="4">
        <f t="shared" si="5"/>
        <v>0</v>
      </c>
      <c r="H76" s="4">
        <f t="shared" si="0"/>
        <v>150000</v>
      </c>
      <c r="I76" s="26">
        <f t="shared" si="1"/>
        <v>0.25</v>
      </c>
      <c r="K76" s="49">
        <v>0.1</v>
      </c>
    </row>
    <row r="77" spans="1:11" ht="16.05" customHeight="1" x14ac:dyDescent="0.25">
      <c r="A77" s="48">
        <f t="shared" si="6"/>
        <v>45077</v>
      </c>
      <c r="B77" s="45" t="str">
        <f t="shared" si="2"/>
        <v>A77</v>
      </c>
      <c r="C77" s="46">
        <v>65</v>
      </c>
      <c r="D77" s="4">
        <f t="shared" si="3"/>
        <v>150000</v>
      </c>
      <c r="E77" s="4">
        <f t="shared" si="7"/>
        <v>0</v>
      </c>
      <c r="F77" s="4">
        <f t="shared" si="4"/>
        <v>0</v>
      </c>
      <c r="G77" s="4">
        <f t="shared" si="5"/>
        <v>0</v>
      </c>
      <c r="H77" s="4">
        <f t="shared" ref="H77:H140" si="8">D77-G77</f>
        <v>150000</v>
      </c>
      <c r="I77" s="26">
        <f t="shared" ref="I77:I140" si="9">H77/$D$4</f>
        <v>0.25</v>
      </c>
      <c r="K77" s="49">
        <v>0.1</v>
      </c>
    </row>
    <row r="78" spans="1:11" ht="16.05" customHeight="1" x14ac:dyDescent="0.25">
      <c r="A78" s="48">
        <f t="shared" si="6"/>
        <v>45107</v>
      </c>
      <c r="B78" s="45" t="str">
        <f t="shared" ref="B78:B141" si="10">"A"&amp;ROW(A78)</f>
        <v>A78</v>
      </c>
      <c r="C78" s="46">
        <v>66</v>
      </c>
      <c r="D78" s="4">
        <f t="shared" ref="D78:D141" si="11">IF(ROUND(H77,0)&gt;0,H77,0)</f>
        <v>150000</v>
      </c>
      <c r="E78" s="4">
        <f t="shared" si="7"/>
        <v>0</v>
      </c>
      <c r="F78" s="4">
        <f t="shared" ref="F78:F141" si="12">IF($D$6+1-C78&lt;=0,0,IF($D$9="Beginning",(D78-E78)*K78/12,D78*K78/12))</f>
        <v>0</v>
      </c>
      <c r="G78" s="4">
        <f t="shared" ref="G78:G141" si="13">IF(ROUND($D$6+1-C78,2)&lt;=0,0,E78-F78)</f>
        <v>0</v>
      </c>
      <c r="H78" s="4">
        <f t="shared" si="8"/>
        <v>150000</v>
      </c>
      <c r="I78" s="26">
        <f t="shared" si="9"/>
        <v>0.25</v>
      </c>
      <c r="K78" s="49">
        <v>0.1</v>
      </c>
    </row>
    <row r="79" spans="1:11" ht="16.05" customHeight="1" x14ac:dyDescent="0.25">
      <c r="A79" s="48">
        <f t="shared" ref="A79:A142" si="14">DATE(YEAR(A78),MONTH(A78)+2,1-1)</f>
        <v>45138</v>
      </c>
      <c r="B79" s="45" t="str">
        <f t="shared" si="10"/>
        <v>A79</v>
      </c>
      <c r="C79" s="46">
        <v>67</v>
      </c>
      <c r="D79" s="4">
        <f t="shared" si="11"/>
        <v>150000</v>
      </c>
      <c r="E79" s="4">
        <f t="shared" ref="E79:E142" si="15">IF($D$6+1-C79&lt;=0,0,IF($D$9="Beginning",PMT(K78/12,$D$6+1-C79,-(D78-E78),-PV(K78/12,1,0,$D$10),0),PMT(K79/12,$D$6+1-C79,-D79,$D$10,0)))</f>
        <v>0</v>
      </c>
      <c r="F79" s="4">
        <f t="shared" si="12"/>
        <v>0</v>
      </c>
      <c r="G79" s="4">
        <f t="shared" si="13"/>
        <v>0</v>
      </c>
      <c r="H79" s="4">
        <f t="shared" si="8"/>
        <v>150000</v>
      </c>
      <c r="I79" s="26">
        <f t="shared" si="9"/>
        <v>0.25</v>
      </c>
      <c r="K79" s="49">
        <v>0.1</v>
      </c>
    </row>
    <row r="80" spans="1:11" ht="16.05" customHeight="1" x14ac:dyDescent="0.25">
      <c r="A80" s="48">
        <f t="shared" si="14"/>
        <v>45169</v>
      </c>
      <c r="B80" s="45" t="str">
        <f t="shared" si="10"/>
        <v>A80</v>
      </c>
      <c r="C80" s="46">
        <v>68</v>
      </c>
      <c r="D80" s="4">
        <f t="shared" si="11"/>
        <v>150000</v>
      </c>
      <c r="E80" s="4">
        <f t="shared" si="15"/>
        <v>0</v>
      </c>
      <c r="F80" s="4">
        <f t="shared" si="12"/>
        <v>0</v>
      </c>
      <c r="G80" s="4">
        <f t="shared" si="13"/>
        <v>0</v>
      </c>
      <c r="H80" s="4">
        <f t="shared" si="8"/>
        <v>150000</v>
      </c>
      <c r="I80" s="26">
        <f t="shared" si="9"/>
        <v>0.25</v>
      </c>
      <c r="K80" s="49">
        <v>0.1</v>
      </c>
    </row>
    <row r="81" spans="1:11" ht="16.05" customHeight="1" x14ac:dyDescent="0.25">
      <c r="A81" s="48">
        <f t="shared" si="14"/>
        <v>45199</v>
      </c>
      <c r="B81" s="45" t="str">
        <f t="shared" si="10"/>
        <v>A81</v>
      </c>
      <c r="C81" s="46">
        <v>69</v>
      </c>
      <c r="D81" s="4">
        <f t="shared" si="11"/>
        <v>150000</v>
      </c>
      <c r="E81" s="4">
        <f t="shared" si="15"/>
        <v>0</v>
      </c>
      <c r="F81" s="4">
        <f t="shared" si="12"/>
        <v>0</v>
      </c>
      <c r="G81" s="4">
        <f t="shared" si="13"/>
        <v>0</v>
      </c>
      <c r="H81" s="4">
        <f t="shared" si="8"/>
        <v>150000</v>
      </c>
      <c r="I81" s="26">
        <f t="shared" si="9"/>
        <v>0.25</v>
      </c>
      <c r="K81" s="49">
        <v>0.1</v>
      </c>
    </row>
    <row r="82" spans="1:11" ht="16.05" customHeight="1" x14ac:dyDescent="0.25">
      <c r="A82" s="48">
        <f t="shared" si="14"/>
        <v>45230</v>
      </c>
      <c r="B82" s="45" t="str">
        <f t="shared" si="10"/>
        <v>A82</v>
      </c>
      <c r="C82" s="46">
        <v>70</v>
      </c>
      <c r="D82" s="4">
        <f t="shared" si="11"/>
        <v>150000</v>
      </c>
      <c r="E82" s="4">
        <f t="shared" si="15"/>
        <v>0</v>
      </c>
      <c r="F82" s="4">
        <f t="shared" si="12"/>
        <v>0</v>
      </c>
      <c r="G82" s="4">
        <f t="shared" si="13"/>
        <v>0</v>
      </c>
      <c r="H82" s="4">
        <f t="shared" si="8"/>
        <v>150000</v>
      </c>
      <c r="I82" s="26">
        <f t="shared" si="9"/>
        <v>0.25</v>
      </c>
      <c r="K82" s="49">
        <v>0.1</v>
      </c>
    </row>
    <row r="83" spans="1:11" ht="16.05" customHeight="1" x14ac:dyDescent="0.25">
      <c r="A83" s="48">
        <f t="shared" si="14"/>
        <v>45260</v>
      </c>
      <c r="B83" s="45" t="str">
        <f t="shared" si="10"/>
        <v>A83</v>
      </c>
      <c r="C83" s="46">
        <v>71</v>
      </c>
      <c r="D83" s="4">
        <f t="shared" si="11"/>
        <v>150000</v>
      </c>
      <c r="E83" s="4">
        <f t="shared" si="15"/>
        <v>0</v>
      </c>
      <c r="F83" s="4">
        <f t="shared" si="12"/>
        <v>0</v>
      </c>
      <c r="G83" s="4">
        <f t="shared" si="13"/>
        <v>0</v>
      </c>
      <c r="H83" s="4">
        <f t="shared" si="8"/>
        <v>150000</v>
      </c>
      <c r="I83" s="26">
        <f t="shared" si="9"/>
        <v>0.25</v>
      </c>
      <c r="K83" s="49">
        <v>0.1</v>
      </c>
    </row>
    <row r="84" spans="1:11" ht="16.05" customHeight="1" x14ac:dyDescent="0.25">
      <c r="A84" s="48">
        <f t="shared" si="14"/>
        <v>45291</v>
      </c>
      <c r="B84" s="45" t="str">
        <f t="shared" si="10"/>
        <v>A84</v>
      </c>
      <c r="C84" s="46">
        <v>72</v>
      </c>
      <c r="D84" s="4">
        <f t="shared" si="11"/>
        <v>150000</v>
      </c>
      <c r="E84" s="4">
        <f t="shared" si="15"/>
        <v>0</v>
      </c>
      <c r="F84" s="4">
        <f t="shared" si="12"/>
        <v>0</v>
      </c>
      <c r="G84" s="4">
        <f t="shared" si="13"/>
        <v>0</v>
      </c>
      <c r="H84" s="4">
        <f t="shared" si="8"/>
        <v>150000</v>
      </c>
      <c r="I84" s="26">
        <f t="shared" si="9"/>
        <v>0.25</v>
      </c>
      <c r="K84" s="49">
        <v>0.1</v>
      </c>
    </row>
    <row r="85" spans="1:11" ht="16.05" customHeight="1" x14ac:dyDescent="0.25">
      <c r="A85" s="48">
        <f t="shared" si="14"/>
        <v>45322</v>
      </c>
      <c r="B85" s="45" t="str">
        <f t="shared" si="10"/>
        <v>A85</v>
      </c>
      <c r="C85" s="46">
        <v>73</v>
      </c>
      <c r="D85" s="4">
        <f t="shared" si="11"/>
        <v>150000</v>
      </c>
      <c r="E85" s="4">
        <f t="shared" si="15"/>
        <v>0</v>
      </c>
      <c r="F85" s="4">
        <f t="shared" si="12"/>
        <v>0</v>
      </c>
      <c r="G85" s="4">
        <f t="shared" si="13"/>
        <v>0</v>
      </c>
      <c r="H85" s="4">
        <f t="shared" si="8"/>
        <v>150000</v>
      </c>
      <c r="I85" s="26">
        <f t="shared" si="9"/>
        <v>0.25</v>
      </c>
      <c r="K85" s="49">
        <v>0.1</v>
      </c>
    </row>
    <row r="86" spans="1:11" ht="16.05" customHeight="1" x14ac:dyDescent="0.25">
      <c r="A86" s="48">
        <f t="shared" si="14"/>
        <v>45351</v>
      </c>
      <c r="B86" s="45" t="str">
        <f t="shared" si="10"/>
        <v>A86</v>
      </c>
      <c r="C86" s="46">
        <v>74</v>
      </c>
      <c r="D86" s="4">
        <f t="shared" si="11"/>
        <v>150000</v>
      </c>
      <c r="E86" s="4">
        <f t="shared" si="15"/>
        <v>0</v>
      </c>
      <c r="F86" s="4">
        <f t="shared" si="12"/>
        <v>0</v>
      </c>
      <c r="G86" s="4">
        <f t="shared" si="13"/>
        <v>0</v>
      </c>
      <c r="H86" s="4">
        <f t="shared" si="8"/>
        <v>150000</v>
      </c>
      <c r="I86" s="26">
        <f t="shared" si="9"/>
        <v>0.25</v>
      </c>
      <c r="K86" s="49">
        <v>0.1</v>
      </c>
    </row>
    <row r="87" spans="1:11" ht="16.05" customHeight="1" x14ac:dyDescent="0.25">
      <c r="A87" s="48">
        <f t="shared" si="14"/>
        <v>45382</v>
      </c>
      <c r="B87" s="45" t="str">
        <f t="shared" si="10"/>
        <v>A87</v>
      </c>
      <c r="C87" s="46">
        <v>75</v>
      </c>
      <c r="D87" s="4">
        <f t="shared" si="11"/>
        <v>150000</v>
      </c>
      <c r="E87" s="4">
        <f t="shared" si="15"/>
        <v>0</v>
      </c>
      <c r="F87" s="4">
        <f t="shared" si="12"/>
        <v>0</v>
      </c>
      <c r="G87" s="4">
        <f t="shared" si="13"/>
        <v>0</v>
      </c>
      <c r="H87" s="4">
        <f t="shared" si="8"/>
        <v>150000</v>
      </c>
      <c r="I87" s="26">
        <f t="shared" si="9"/>
        <v>0.25</v>
      </c>
      <c r="K87" s="49">
        <v>0.1</v>
      </c>
    </row>
    <row r="88" spans="1:11" ht="16.05" customHeight="1" x14ac:dyDescent="0.25">
      <c r="A88" s="48">
        <f t="shared" si="14"/>
        <v>45412</v>
      </c>
      <c r="B88" s="45" t="str">
        <f t="shared" si="10"/>
        <v>A88</v>
      </c>
      <c r="C88" s="46">
        <v>76</v>
      </c>
      <c r="D88" s="4">
        <f t="shared" si="11"/>
        <v>150000</v>
      </c>
      <c r="E88" s="4">
        <f t="shared" si="15"/>
        <v>0</v>
      </c>
      <c r="F88" s="4">
        <f t="shared" si="12"/>
        <v>0</v>
      </c>
      <c r="G88" s="4">
        <f t="shared" si="13"/>
        <v>0</v>
      </c>
      <c r="H88" s="4">
        <f t="shared" si="8"/>
        <v>150000</v>
      </c>
      <c r="I88" s="26">
        <f t="shared" si="9"/>
        <v>0.25</v>
      </c>
      <c r="K88" s="49">
        <v>0.1</v>
      </c>
    </row>
    <row r="89" spans="1:11" ht="16.05" customHeight="1" x14ac:dyDescent="0.25">
      <c r="A89" s="48">
        <f t="shared" si="14"/>
        <v>45443</v>
      </c>
      <c r="B89" s="45" t="str">
        <f t="shared" si="10"/>
        <v>A89</v>
      </c>
      <c r="C89" s="46">
        <v>77</v>
      </c>
      <c r="D89" s="4">
        <f t="shared" si="11"/>
        <v>150000</v>
      </c>
      <c r="E89" s="4">
        <f t="shared" si="15"/>
        <v>0</v>
      </c>
      <c r="F89" s="4">
        <f t="shared" si="12"/>
        <v>0</v>
      </c>
      <c r="G89" s="4">
        <f t="shared" si="13"/>
        <v>0</v>
      </c>
      <c r="H89" s="4">
        <f t="shared" si="8"/>
        <v>150000</v>
      </c>
      <c r="I89" s="26">
        <f t="shared" si="9"/>
        <v>0.25</v>
      </c>
      <c r="K89" s="49">
        <v>0.1</v>
      </c>
    </row>
    <row r="90" spans="1:11" ht="16.05" customHeight="1" x14ac:dyDescent="0.25">
      <c r="A90" s="48">
        <f t="shared" si="14"/>
        <v>45473</v>
      </c>
      <c r="B90" s="45" t="str">
        <f t="shared" si="10"/>
        <v>A90</v>
      </c>
      <c r="C90" s="46">
        <v>78</v>
      </c>
      <c r="D90" s="4">
        <f t="shared" si="11"/>
        <v>150000</v>
      </c>
      <c r="E90" s="4">
        <f t="shared" si="15"/>
        <v>0</v>
      </c>
      <c r="F90" s="4">
        <f t="shared" si="12"/>
        <v>0</v>
      </c>
      <c r="G90" s="4">
        <f t="shared" si="13"/>
        <v>0</v>
      </c>
      <c r="H90" s="4">
        <f t="shared" si="8"/>
        <v>150000</v>
      </c>
      <c r="I90" s="26">
        <f t="shared" si="9"/>
        <v>0.25</v>
      </c>
      <c r="K90" s="49">
        <v>0.1</v>
      </c>
    </row>
    <row r="91" spans="1:11" ht="16.05" customHeight="1" x14ac:dyDescent="0.25">
      <c r="A91" s="48">
        <f t="shared" si="14"/>
        <v>45504</v>
      </c>
      <c r="B91" s="45" t="str">
        <f t="shared" si="10"/>
        <v>A91</v>
      </c>
      <c r="C91" s="46">
        <v>79</v>
      </c>
      <c r="D91" s="4">
        <f t="shared" si="11"/>
        <v>150000</v>
      </c>
      <c r="E91" s="4">
        <f t="shared" si="15"/>
        <v>0</v>
      </c>
      <c r="F91" s="4">
        <f t="shared" si="12"/>
        <v>0</v>
      </c>
      <c r="G91" s="4">
        <f t="shared" si="13"/>
        <v>0</v>
      </c>
      <c r="H91" s="4">
        <f t="shared" si="8"/>
        <v>150000</v>
      </c>
      <c r="I91" s="26">
        <f t="shared" si="9"/>
        <v>0.25</v>
      </c>
      <c r="K91" s="49">
        <v>0.1</v>
      </c>
    </row>
    <row r="92" spans="1:11" ht="16.05" customHeight="1" x14ac:dyDescent="0.25">
      <c r="A92" s="48">
        <f t="shared" si="14"/>
        <v>45535</v>
      </c>
      <c r="B92" s="45" t="str">
        <f t="shared" si="10"/>
        <v>A92</v>
      </c>
      <c r="C92" s="46">
        <v>80</v>
      </c>
      <c r="D92" s="4">
        <f t="shared" si="11"/>
        <v>150000</v>
      </c>
      <c r="E92" s="4">
        <f t="shared" si="15"/>
        <v>0</v>
      </c>
      <c r="F92" s="4">
        <f t="shared" si="12"/>
        <v>0</v>
      </c>
      <c r="G92" s="4">
        <f t="shared" si="13"/>
        <v>0</v>
      </c>
      <c r="H92" s="4">
        <f t="shared" si="8"/>
        <v>150000</v>
      </c>
      <c r="I92" s="26">
        <f t="shared" si="9"/>
        <v>0.25</v>
      </c>
      <c r="K92" s="49">
        <v>0.1</v>
      </c>
    </row>
    <row r="93" spans="1:11" ht="16.05" customHeight="1" x14ac:dyDescent="0.25">
      <c r="A93" s="48">
        <f t="shared" si="14"/>
        <v>45565</v>
      </c>
      <c r="B93" s="45" t="str">
        <f t="shared" si="10"/>
        <v>A93</v>
      </c>
      <c r="C93" s="46">
        <v>81</v>
      </c>
      <c r="D93" s="4">
        <f t="shared" si="11"/>
        <v>150000</v>
      </c>
      <c r="E93" s="4">
        <f t="shared" si="15"/>
        <v>0</v>
      </c>
      <c r="F93" s="4">
        <f t="shared" si="12"/>
        <v>0</v>
      </c>
      <c r="G93" s="4">
        <f t="shared" si="13"/>
        <v>0</v>
      </c>
      <c r="H93" s="4">
        <f t="shared" si="8"/>
        <v>150000</v>
      </c>
      <c r="I93" s="26">
        <f t="shared" si="9"/>
        <v>0.25</v>
      </c>
      <c r="K93" s="49">
        <v>0.1</v>
      </c>
    </row>
    <row r="94" spans="1:11" ht="16.05" customHeight="1" x14ac:dyDescent="0.25">
      <c r="A94" s="48">
        <f t="shared" si="14"/>
        <v>45596</v>
      </c>
      <c r="B94" s="45" t="str">
        <f t="shared" si="10"/>
        <v>A94</v>
      </c>
      <c r="C94" s="46">
        <v>82</v>
      </c>
      <c r="D94" s="4">
        <f t="shared" si="11"/>
        <v>150000</v>
      </c>
      <c r="E94" s="4">
        <f t="shared" si="15"/>
        <v>0</v>
      </c>
      <c r="F94" s="4">
        <f t="shared" si="12"/>
        <v>0</v>
      </c>
      <c r="G94" s="4">
        <f t="shared" si="13"/>
        <v>0</v>
      </c>
      <c r="H94" s="4">
        <f t="shared" si="8"/>
        <v>150000</v>
      </c>
      <c r="I94" s="26">
        <f t="shared" si="9"/>
        <v>0.25</v>
      </c>
      <c r="K94" s="49">
        <v>0.1</v>
      </c>
    </row>
    <row r="95" spans="1:11" ht="16.05" customHeight="1" x14ac:dyDescent="0.25">
      <c r="A95" s="48">
        <f t="shared" si="14"/>
        <v>45626</v>
      </c>
      <c r="B95" s="45" t="str">
        <f t="shared" si="10"/>
        <v>A95</v>
      </c>
      <c r="C95" s="46">
        <v>83</v>
      </c>
      <c r="D95" s="4">
        <f t="shared" si="11"/>
        <v>150000</v>
      </c>
      <c r="E95" s="4">
        <f t="shared" si="15"/>
        <v>0</v>
      </c>
      <c r="F95" s="4">
        <f t="shared" si="12"/>
        <v>0</v>
      </c>
      <c r="G95" s="4">
        <f t="shared" si="13"/>
        <v>0</v>
      </c>
      <c r="H95" s="4">
        <f t="shared" si="8"/>
        <v>150000</v>
      </c>
      <c r="I95" s="26">
        <f t="shared" si="9"/>
        <v>0.25</v>
      </c>
      <c r="K95" s="49">
        <v>0.1</v>
      </c>
    </row>
    <row r="96" spans="1:11" ht="16.05" customHeight="1" x14ac:dyDescent="0.25">
      <c r="A96" s="48">
        <f t="shared" si="14"/>
        <v>45657</v>
      </c>
      <c r="B96" s="45" t="str">
        <f t="shared" si="10"/>
        <v>A96</v>
      </c>
      <c r="C96" s="46">
        <v>84</v>
      </c>
      <c r="D96" s="4">
        <f t="shared" si="11"/>
        <v>150000</v>
      </c>
      <c r="E96" s="4">
        <f t="shared" si="15"/>
        <v>0</v>
      </c>
      <c r="F96" s="4">
        <f t="shared" si="12"/>
        <v>0</v>
      </c>
      <c r="G96" s="4">
        <f t="shared" si="13"/>
        <v>0</v>
      </c>
      <c r="H96" s="4">
        <f t="shared" si="8"/>
        <v>150000</v>
      </c>
      <c r="I96" s="26">
        <f t="shared" si="9"/>
        <v>0.25</v>
      </c>
      <c r="K96" s="49">
        <v>0.1</v>
      </c>
    </row>
    <row r="97" spans="1:11" ht="16.05" customHeight="1" x14ac:dyDescent="0.25">
      <c r="A97" s="48">
        <f t="shared" si="14"/>
        <v>45688</v>
      </c>
      <c r="B97" s="45" t="str">
        <f t="shared" si="10"/>
        <v>A97</v>
      </c>
      <c r="C97" s="46">
        <v>85</v>
      </c>
      <c r="D97" s="4">
        <f t="shared" si="11"/>
        <v>150000</v>
      </c>
      <c r="E97" s="4">
        <f t="shared" si="15"/>
        <v>0</v>
      </c>
      <c r="F97" s="4">
        <f t="shared" si="12"/>
        <v>0</v>
      </c>
      <c r="G97" s="4">
        <f t="shared" si="13"/>
        <v>0</v>
      </c>
      <c r="H97" s="4">
        <f t="shared" si="8"/>
        <v>150000</v>
      </c>
      <c r="I97" s="26">
        <f t="shared" si="9"/>
        <v>0.25</v>
      </c>
      <c r="K97" s="49">
        <v>0.1</v>
      </c>
    </row>
    <row r="98" spans="1:11" ht="16.05" customHeight="1" x14ac:dyDescent="0.25">
      <c r="A98" s="48">
        <f t="shared" si="14"/>
        <v>45716</v>
      </c>
      <c r="B98" s="45" t="str">
        <f t="shared" si="10"/>
        <v>A98</v>
      </c>
      <c r="C98" s="46">
        <v>86</v>
      </c>
      <c r="D98" s="4">
        <f t="shared" si="11"/>
        <v>150000</v>
      </c>
      <c r="E98" s="4">
        <f t="shared" si="15"/>
        <v>0</v>
      </c>
      <c r="F98" s="4">
        <f t="shared" si="12"/>
        <v>0</v>
      </c>
      <c r="G98" s="4">
        <f t="shared" si="13"/>
        <v>0</v>
      </c>
      <c r="H98" s="4">
        <f t="shared" si="8"/>
        <v>150000</v>
      </c>
      <c r="I98" s="26">
        <f t="shared" si="9"/>
        <v>0.25</v>
      </c>
      <c r="K98" s="49">
        <v>0.1</v>
      </c>
    </row>
    <row r="99" spans="1:11" ht="16.05" customHeight="1" x14ac:dyDescent="0.25">
      <c r="A99" s="48">
        <f t="shared" si="14"/>
        <v>45747</v>
      </c>
      <c r="B99" s="45" t="str">
        <f t="shared" si="10"/>
        <v>A99</v>
      </c>
      <c r="C99" s="46">
        <v>87</v>
      </c>
      <c r="D99" s="4">
        <f t="shared" si="11"/>
        <v>150000</v>
      </c>
      <c r="E99" s="4">
        <f t="shared" si="15"/>
        <v>0</v>
      </c>
      <c r="F99" s="4">
        <f t="shared" si="12"/>
        <v>0</v>
      </c>
      <c r="G99" s="4">
        <f t="shared" si="13"/>
        <v>0</v>
      </c>
      <c r="H99" s="4">
        <f t="shared" si="8"/>
        <v>150000</v>
      </c>
      <c r="I99" s="26">
        <f t="shared" si="9"/>
        <v>0.25</v>
      </c>
      <c r="K99" s="49">
        <v>0.1</v>
      </c>
    </row>
    <row r="100" spans="1:11" ht="16.05" customHeight="1" x14ac:dyDescent="0.25">
      <c r="A100" s="48">
        <f t="shared" si="14"/>
        <v>45777</v>
      </c>
      <c r="B100" s="45" t="str">
        <f t="shared" si="10"/>
        <v>A100</v>
      </c>
      <c r="C100" s="46">
        <v>88</v>
      </c>
      <c r="D100" s="4">
        <f t="shared" si="11"/>
        <v>150000</v>
      </c>
      <c r="E100" s="4">
        <f t="shared" si="15"/>
        <v>0</v>
      </c>
      <c r="F100" s="4">
        <f t="shared" si="12"/>
        <v>0</v>
      </c>
      <c r="G100" s="4">
        <f t="shared" si="13"/>
        <v>0</v>
      </c>
      <c r="H100" s="4">
        <f t="shared" si="8"/>
        <v>150000</v>
      </c>
      <c r="I100" s="26">
        <f t="shared" si="9"/>
        <v>0.25</v>
      </c>
      <c r="K100" s="49">
        <v>0.1</v>
      </c>
    </row>
    <row r="101" spans="1:11" ht="16.05" customHeight="1" x14ac:dyDescent="0.25">
      <c r="A101" s="48">
        <f t="shared" si="14"/>
        <v>45808</v>
      </c>
      <c r="B101" s="45" t="str">
        <f t="shared" si="10"/>
        <v>A101</v>
      </c>
      <c r="C101" s="46">
        <v>89</v>
      </c>
      <c r="D101" s="4">
        <f t="shared" si="11"/>
        <v>150000</v>
      </c>
      <c r="E101" s="4">
        <f t="shared" si="15"/>
        <v>0</v>
      </c>
      <c r="F101" s="4">
        <f t="shared" si="12"/>
        <v>0</v>
      </c>
      <c r="G101" s="4">
        <f t="shared" si="13"/>
        <v>0</v>
      </c>
      <c r="H101" s="4">
        <f t="shared" si="8"/>
        <v>150000</v>
      </c>
      <c r="I101" s="26">
        <f t="shared" si="9"/>
        <v>0.25</v>
      </c>
      <c r="K101" s="49">
        <v>0.1</v>
      </c>
    </row>
    <row r="102" spans="1:11" ht="16.05" customHeight="1" x14ac:dyDescent="0.25">
      <c r="A102" s="48">
        <f t="shared" si="14"/>
        <v>45838</v>
      </c>
      <c r="B102" s="45" t="str">
        <f t="shared" si="10"/>
        <v>A102</v>
      </c>
      <c r="C102" s="46">
        <v>90</v>
      </c>
      <c r="D102" s="4">
        <f t="shared" si="11"/>
        <v>150000</v>
      </c>
      <c r="E102" s="4">
        <f t="shared" si="15"/>
        <v>0</v>
      </c>
      <c r="F102" s="4">
        <f t="shared" si="12"/>
        <v>0</v>
      </c>
      <c r="G102" s="4">
        <f t="shared" si="13"/>
        <v>0</v>
      </c>
      <c r="H102" s="4">
        <f t="shared" si="8"/>
        <v>150000</v>
      </c>
      <c r="I102" s="26">
        <f t="shared" si="9"/>
        <v>0.25</v>
      </c>
      <c r="K102" s="49">
        <v>0.1</v>
      </c>
    </row>
    <row r="103" spans="1:11" ht="16.05" customHeight="1" x14ac:dyDescent="0.25">
      <c r="A103" s="48">
        <f t="shared" si="14"/>
        <v>45869</v>
      </c>
      <c r="B103" s="45" t="str">
        <f t="shared" si="10"/>
        <v>A103</v>
      </c>
      <c r="C103" s="46">
        <v>91</v>
      </c>
      <c r="D103" s="4">
        <f t="shared" si="11"/>
        <v>150000</v>
      </c>
      <c r="E103" s="4">
        <f t="shared" si="15"/>
        <v>0</v>
      </c>
      <c r="F103" s="4">
        <f t="shared" si="12"/>
        <v>0</v>
      </c>
      <c r="G103" s="4">
        <f t="shared" si="13"/>
        <v>0</v>
      </c>
      <c r="H103" s="4">
        <f t="shared" si="8"/>
        <v>150000</v>
      </c>
      <c r="I103" s="26">
        <f t="shared" si="9"/>
        <v>0.25</v>
      </c>
      <c r="K103" s="49">
        <v>0.1</v>
      </c>
    </row>
    <row r="104" spans="1:11" ht="16.05" customHeight="1" x14ac:dyDescent="0.25">
      <c r="A104" s="48">
        <f t="shared" si="14"/>
        <v>45900</v>
      </c>
      <c r="B104" s="45" t="str">
        <f t="shared" si="10"/>
        <v>A104</v>
      </c>
      <c r="C104" s="46">
        <v>92</v>
      </c>
      <c r="D104" s="4">
        <f t="shared" si="11"/>
        <v>150000</v>
      </c>
      <c r="E104" s="4">
        <f t="shared" si="15"/>
        <v>0</v>
      </c>
      <c r="F104" s="4">
        <f t="shared" si="12"/>
        <v>0</v>
      </c>
      <c r="G104" s="4">
        <f t="shared" si="13"/>
        <v>0</v>
      </c>
      <c r="H104" s="4">
        <f t="shared" si="8"/>
        <v>150000</v>
      </c>
      <c r="I104" s="26">
        <f t="shared" si="9"/>
        <v>0.25</v>
      </c>
      <c r="K104" s="49">
        <v>0.1</v>
      </c>
    </row>
    <row r="105" spans="1:11" ht="16.05" customHeight="1" x14ac:dyDescent="0.25">
      <c r="A105" s="48">
        <f t="shared" si="14"/>
        <v>45930</v>
      </c>
      <c r="B105" s="45" t="str">
        <f t="shared" si="10"/>
        <v>A105</v>
      </c>
      <c r="C105" s="46">
        <v>93</v>
      </c>
      <c r="D105" s="4">
        <f t="shared" si="11"/>
        <v>150000</v>
      </c>
      <c r="E105" s="4">
        <f t="shared" si="15"/>
        <v>0</v>
      </c>
      <c r="F105" s="4">
        <f t="shared" si="12"/>
        <v>0</v>
      </c>
      <c r="G105" s="4">
        <f t="shared" si="13"/>
        <v>0</v>
      </c>
      <c r="H105" s="4">
        <f t="shared" si="8"/>
        <v>150000</v>
      </c>
      <c r="I105" s="26">
        <f t="shared" si="9"/>
        <v>0.25</v>
      </c>
      <c r="K105" s="49">
        <v>0.1</v>
      </c>
    </row>
    <row r="106" spans="1:11" ht="16.05" customHeight="1" x14ac:dyDescent="0.25">
      <c r="A106" s="48">
        <f t="shared" si="14"/>
        <v>45961</v>
      </c>
      <c r="B106" s="45" t="str">
        <f t="shared" si="10"/>
        <v>A106</v>
      </c>
      <c r="C106" s="46">
        <v>94</v>
      </c>
      <c r="D106" s="4">
        <f t="shared" si="11"/>
        <v>150000</v>
      </c>
      <c r="E106" s="4">
        <f t="shared" si="15"/>
        <v>0</v>
      </c>
      <c r="F106" s="4">
        <f t="shared" si="12"/>
        <v>0</v>
      </c>
      <c r="G106" s="4">
        <f t="shared" si="13"/>
        <v>0</v>
      </c>
      <c r="H106" s="4">
        <f t="shared" si="8"/>
        <v>150000</v>
      </c>
      <c r="I106" s="26">
        <f t="shared" si="9"/>
        <v>0.25</v>
      </c>
      <c r="K106" s="49">
        <v>0.1</v>
      </c>
    </row>
    <row r="107" spans="1:11" ht="16.05" customHeight="1" x14ac:dyDescent="0.25">
      <c r="A107" s="48">
        <f t="shared" si="14"/>
        <v>45991</v>
      </c>
      <c r="B107" s="45" t="str">
        <f t="shared" si="10"/>
        <v>A107</v>
      </c>
      <c r="C107" s="46">
        <v>95</v>
      </c>
      <c r="D107" s="4">
        <f t="shared" si="11"/>
        <v>150000</v>
      </c>
      <c r="E107" s="4">
        <f t="shared" si="15"/>
        <v>0</v>
      </c>
      <c r="F107" s="4">
        <f t="shared" si="12"/>
        <v>0</v>
      </c>
      <c r="G107" s="4">
        <f t="shared" si="13"/>
        <v>0</v>
      </c>
      <c r="H107" s="4">
        <f t="shared" si="8"/>
        <v>150000</v>
      </c>
      <c r="I107" s="26">
        <f t="shared" si="9"/>
        <v>0.25</v>
      </c>
      <c r="K107" s="49">
        <v>0.1</v>
      </c>
    </row>
    <row r="108" spans="1:11" ht="16.05" customHeight="1" x14ac:dyDescent="0.25">
      <c r="A108" s="48">
        <f t="shared" si="14"/>
        <v>46022</v>
      </c>
      <c r="B108" s="45" t="str">
        <f t="shared" si="10"/>
        <v>A108</v>
      </c>
      <c r="C108" s="46">
        <v>96</v>
      </c>
      <c r="D108" s="4">
        <f t="shared" si="11"/>
        <v>150000</v>
      </c>
      <c r="E108" s="4">
        <f t="shared" si="15"/>
        <v>0</v>
      </c>
      <c r="F108" s="4">
        <f t="shared" si="12"/>
        <v>0</v>
      </c>
      <c r="G108" s="4">
        <f t="shared" si="13"/>
        <v>0</v>
      </c>
      <c r="H108" s="4">
        <f t="shared" si="8"/>
        <v>150000</v>
      </c>
      <c r="I108" s="26">
        <f t="shared" si="9"/>
        <v>0.25</v>
      </c>
      <c r="K108" s="49">
        <v>0.1</v>
      </c>
    </row>
    <row r="109" spans="1:11" ht="16.05" customHeight="1" x14ac:dyDescent="0.25">
      <c r="A109" s="48">
        <f t="shared" si="14"/>
        <v>46053</v>
      </c>
      <c r="B109" s="45" t="str">
        <f t="shared" si="10"/>
        <v>A109</v>
      </c>
      <c r="C109" s="46">
        <v>97</v>
      </c>
      <c r="D109" s="4">
        <f t="shared" si="11"/>
        <v>150000</v>
      </c>
      <c r="E109" s="4">
        <f t="shared" si="15"/>
        <v>0</v>
      </c>
      <c r="F109" s="4">
        <f t="shared" si="12"/>
        <v>0</v>
      </c>
      <c r="G109" s="4">
        <f t="shared" si="13"/>
        <v>0</v>
      </c>
      <c r="H109" s="4">
        <f t="shared" si="8"/>
        <v>150000</v>
      </c>
      <c r="I109" s="26">
        <f t="shared" si="9"/>
        <v>0.25</v>
      </c>
      <c r="K109" s="49">
        <v>0.1</v>
      </c>
    </row>
    <row r="110" spans="1:11" ht="16.05" customHeight="1" x14ac:dyDescent="0.25">
      <c r="A110" s="48">
        <f t="shared" si="14"/>
        <v>46081</v>
      </c>
      <c r="B110" s="45" t="str">
        <f t="shared" si="10"/>
        <v>A110</v>
      </c>
      <c r="C110" s="46">
        <v>98</v>
      </c>
      <c r="D110" s="4">
        <f t="shared" si="11"/>
        <v>150000</v>
      </c>
      <c r="E110" s="4">
        <f t="shared" si="15"/>
        <v>0</v>
      </c>
      <c r="F110" s="4">
        <f t="shared" si="12"/>
        <v>0</v>
      </c>
      <c r="G110" s="4">
        <f t="shared" si="13"/>
        <v>0</v>
      </c>
      <c r="H110" s="4">
        <f t="shared" si="8"/>
        <v>150000</v>
      </c>
      <c r="I110" s="26">
        <f t="shared" si="9"/>
        <v>0.25</v>
      </c>
      <c r="K110" s="49">
        <v>0.1</v>
      </c>
    </row>
    <row r="111" spans="1:11" ht="16.05" customHeight="1" x14ac:dyDescent="0.25">
      <c r="A111" s="48">
        <f t="shared" si="14"/>
        <v>46112</v>
      </c>
      <c r="B111" s="45" t="str">
        <f t="shared" si="10"/>
        <v>A111</v>
      </c>
      <c r="C111" s="46">
        <v>99</v>
      </c>
      <c r="D111" s="4">
        <f t="shared" si="11"/>
        <v>150000</v>
      </c>
      <c r="E111" s="4">
        <f t="shared" si="15"/>
        <v>0</v>
      </c>
      <c r="F111" s="4">
        <f t="shared" si="12"/>
        <v>0</v>
      </c>
      <c r="G111" s="4">
        <f t="shared" si="13"/>
        <v>0</v>
      </c>
      <c r="H111" s="4">
        <f t="shared" si="8"/>
        <v>150000</v>
      </c>
      <c r="I111" s="26">
        <f t="shared" si="9"/>
        <v>0.25</v>
      </c>
      <c r="K111" s="49">
        <v>0.1</v>
      </c>
    </row>
    <row r="112" spans="1:11" ht="16.05" customHeight="1" x14ac:dyDescent="0.25">
      <c r="A112" s="48">
        <f t="shared" si="14"/>
        <v>46142</v>
      </c>
      <c r="B112" s="45" t="str">
        <f t="shared" si="10"/>
        <v>A112</v>
      </c>
      <c r="C112" s="46">
        <v>100</v>
      </c>
      <c r="D112" s="4">
        <f t="shared" si="11"/>
        <v>150000</v>
      </c>
      <c r="E112" s="4">
        <f t="shared" si="15"/>
        <v>0</v>
      </c>
      <c r="F112" s="4">
        <f t="shared" si="12"/>
        <v>0</v>
      </c>
      <c r="G112" s="4">
        <f t="shared" si="13"/>
        <v>0</v>
      </c>
      <c r="H112" s="4">
        <f t="shared" si="8"/>
        <v>150000</v>
      </c>
      <c r="I112" s="26">
        <f t="shared" si="9"/>
        <v>0.25</v>
      </c>
      <c r="K112" s="49">
        <v>0.1</v>
      </c>
    </row>
    <row r="113" spans="1:11" ht="16.05" customHeight="1" x14ac:dyDescent="0.25">
      <c r="A113" s="48">
        <f t="shared" si="14"/>
        <v>46173</v>
      </c>
      <c r="B113" s="45" t="str">
        <f t="shared" si="10"/>
        <v>A113</v>
      </c>
      <c r="C113" s="46">
        <v>101</v>
      </c>
      <c r="D113" s="4">
        <f t="shared" si="11"/>
        <v>150000</v>
      </c>
      <c r="E113" s="4">
        <f t="shared" si="15"/>
        <v>0</v>
      </c>
      <c r="F113" s="4">
        <f t="shared" si="12"/>
        <v>0</v>
      </c>
      <c r="G113" s="4">
        <f t="shared" si="13"/>
        <v>0</v>
      </c>
      <c r="H113" s="4">
        <f t="shared" si="8"/>
        <v>150000</v>
      </c>
      <c r="I113" s="26">
        <f t="shared" si="9"/>
        <v>0.25</v>
      </c>
      <c r="K113" s="49">
        <v>0.1</v>
      </c>
    </row>
    <row r="114" spans="1:11" ht="16.05" customHeight="1" x14ac:dyDescent="0.25">
      <c r="A114" s="48">
        <f t="shared" si="14"/>
        <v>46203</v>
      </c>
      <c r="B114" s="45" t="str">
        <f t="shared" si="10"/>
        <v>A114</v>
      </c>
      <c r="C114" s="46">
        <v>102</v>
      </c>
      <c r="D114" s="4">
        <f t="shared" si="11"/>
        <v>150000</v>
      </c>
      <c r="E114" s="4">
        <f t="shared" si="15"/>
        <v>0</v>
      </c>
      <c r="F114" s="4">
        <f t="shared" si="12"/>
        <v>0</v>
      </c>
      <c r="G114" s="4">
        <f t="shared" si="13"/>
        <v>0</v>
      </c>
      <c r="H114" s="4">
        <f t="shared" si="8"/>
        <v>150000</v>
      </c>
      <c r="I114" s="26">
        <f t="shared" si="9"/>
        <v>0.25</v>
      </c>
      <c r="K114" s="49">
        <v>0.1</v>
      </c>
    </row>
    <row r="115" spans="1:11" ht="16.05" customHeight="1" x14ac:dyDescent="0.25">
      <c r="A115" s="48">
        <f t="shared" si="14"/>
        <v>46234</v>
      </c>
      <c r="B115" s="45" t="str">
        <f t="shared" si="10"/>
        <v>A115</v>
      </c>
      <c r="C115" s="46">
        <v>103</v>
      </c>
      <c r="D115" s="4">
        <f t="shared" si="11"/>
        <v>150000</v>
      </c>
      <c r="E115" s="4">
        <f t="shared" si="15"/>
        <v>0</v>
      </c>
      <c r="F115" s="4">
        <f t="shared" si="12"/>
        <v>0</v>
      </c>
      <c r="G115" s="4">
        <f t="shared" si="13"/>
        <v>0</v>
      </c>
      <c r="H115" s="4">
        <f t="shared" si="8"/>
        <v>150000</v>
      </c>
      <c r="I115" s="26">
        <f t="shared" si="9"/>
        <v>0.25</v>
      </c>
      <c r="K115" s="49">
        <v>0.1</v>
      </c>
    </row>
    <row r="116" spans="1:11" ht="16.05" customHeight="1" x14ac:dyDescent="0.25">
      <c r="A116" s="48">
        <f t="shared" si="14"/>
        <v>46265</v>
      </c>
      <c r="B116" s="45" t="str">
        <f t="shared" si="10"/>
        <v>A116</v>
      </c>
      <c r="C116" s="46">
        <v>104</v>
      </c>
      <c r="D116" s="4">
        <f t="shared" si="11"/>
        <v>150000</v>
      </c>
      <c r="E116" s="4">
        <f t="shared" si="15"/>
        <v>0</v>
      </c>
      <c r="F116" s="4">
        <f t="shared" si="12"/>
        <v>0</v>
      </c>
      <c r="G116" s="4">
        <f t="shared" si="13"/>
        <v>0</v>
      </c>
      <c r="H116" s="4">
        <f t="shared" si="8"/>
        <v>150000</v>
      </c>
      <c r="I116" s="26">
        <f t="shared" si="9"/>
        <v>0.25</v>
      </c>
      <c r="K116" s="49">
        <v>0.1</v>
      </c>
    </row>
    <row r="117" spans="1:11" ht="16.05" customHeight="1" x14ac:dyDescent="0.25">
      <c r="A117" s="48">
        <f t="shared" si="14"/>
        <v>46295</v>
      </c>
      <c r="B117" s="45" t="str">
        <f t="shared" si="10"/>
        <v>A117</v>
      </c>
      <c r="C117" s="46">
        <v>105</v>
      </c>
      <c r="D117" s="4">
        <f t="shared" si="11"/>
        <v>150000</v>
      </c>
      <c r="E117" s="4">
        <f t="shared" si="15"/>
        <v>0</v>
      </c>
      <c r="F117" s="4">
        <f t="shared" si="12"/>
        <v>0</v>
      </c>
      <c r="G117" s="4">
        <f t="shared" si="13"/>
        <v>0</v>
      </c>
      <c r="H117" s="4">
        <f t="shared" si="8"/>
        <v>150000</v>
      </c>
      <c r="I117" s="26">
        <f t="shared" si="9"/>
        <v>0.25</v>
      </c>
      <c r="K117" s="49">
        <v>0.1</v>
      </c>
    </row>
    <row r="118" spans="1:11" ht="16.05" customHeight="1" x14ac:dyDescent="0.25">
      <c r="A118" s="48">
        <f t="shared" si="14"/>
        <v>46326</v>
      </c>
      <c r="B118" s="45" t="str">
        <f t="shared" si="10"/>
        <v>A118</v>
      </c>
      <c r="C118" s="46">
        <v>106</v>
      </c>
      <c r="D118" s="4">
        <f t="shared" si="11"/>
        <v>150000</v>
      </c>
      <c r="E118" s="4">
        <f t="shared" si="15"/>
        <v>0</v>
      </c>
      <c r="F118" s="4">
        <f t="shared" si="12"/>
        <v>0</v>
      </c>
      <c r="G118" s="4">
        <f t="shared" si="13"/>
        <v>0</v>
      </c>
      <c r="H118" s="4">
        <f t="shared" si="8"/>
        <v>150000</v>
      </c>
      <c r="I118" s="26">
        <f t="shared" si="9"/>
        <v>0.25</v>
      </c>
      <c r="K118" s="49">
        <v>0.1</v>
      </c>
    </row>
    <row r="119" spans="1:11" ht="16.05" customHeight="1" x14ac:dyDescent="0.25">
      <c r="A119" s="48">
        <f t="shared" si="14"/>
        <v>46356</v>
      </c>
      <c r="B119" s="45" t="str">
        <f t="shared" si="10"/>
        <v>A119</v>
      </c>
      <c r="C119" s="46">
        <v>107</v>
      </c>
      <c r="D119" s="4">
        <f t="shared" si="11"/>
        <v>150000</v>
      </c>
      <c r="E119" s="4">
        <f t="shared" si="15"/>
        <v>0</v>
      </c>
      <c r="F119" s="4">
        <f t="shared" si="12"/>
        <v>0</v>
      </c>
      <c r="G119" s="4">
        <f t="shared" si="13"/>
        <v>0</v>
      </c>
      <c r="H119" s="4">
        <f t="shared" si="8"/>
        <v>150000</v>
      </c>
      <c r="I119" s="26">
        <f t="shared" si="9"/>
        <v>0.25</v>
      </c>
      <c r="K119" s="49">
        <v>0.1</v>
      </c>
    </row>
    <row r="120" spans="1:11" ht="16.05" customHeight="1" x14ac:dyDescent="0.25">
      <c r="A120" s="48">
        <f t="shared" si="14"/>
        <v>46387</v>
      </c>
      <c r="B120" s="45" t="str">
        <f t="shared" si="10"/>
        <v>A120</v>
      </c>
      <c r="C120" s="46">
        <v>108</v>
      </c>
      <c r="D120" s="4">
        <f t="shared" si="11"/>
        <v>150000</v>
      </c>
      <c r="E120" s="4">
        <f t="shared" si="15"/>
        <v>0</v>
      </c>
      <c r="F120" s="4">
        <f t="shared" si="12"/>
        <v>0</v>
      </c>
      <c r="G120" s="4">
        <f t="shared" si="13"/>
        <v>0</v>
      </c>
      <c r="H120" s="4">
        <f t="shared" si="8"/>
        <v>150000</v>
      </c>
      <c r="I120" s="26">
        <f t="shared" si="9"/>
        <v>0.25</v>
      </c>
      <c r="K120" s="49">
        <v>0.1</v>
      </c>
    </row>
    <row r="121" spans="1:11" ht="16.05" customHeight="1" x14ac:dyDescent="0.25">
      <c r="A121" s="48">
        <f t="shared" si="14"/>
        <v>46418</v>
      </c>
      <c r="B121" s="45" t="str">
        <f t="shared" si="10"/>
        <v>A121</v>
      </c>
      <c r="C121" s="46">
        <v>109</v>
      </c>
      <c r="D121" s="4">
        <f t="shared" si="11"/>
        <v>150000</v>
      </c>
      <c r="E121" s="4">
        <f t="shared" si="15"/>
        <v>0</v>
      </c>
      <c r="F121" s="4">
        <f t="shared" si="12"/>
        <v>0</v>
      </c>
      <c r="G121" s="4">
        <f t="shared" si="13"/>
        <v>0</v>
      </c>
      <c r="H121" s="4">
        <f t="shared" si="8"/>
        <v>150000</v>
      </c>
      <c r="I121" s="26">
        <f t="shared" si="9"/>
        <v>0.25</v>
      </c>
      <c r="K121" s="49">
        <v>0.1</v>
      </c>
    </row>
    <row r="122" spans="1:11" ht="16.05" customHeight="1" x14ac:dyDescent="0.25">
      <c r="A122" s="48">
        <f t="shared" si="14"/>
        <v>46446</v>
      </c>
      <c r="B122" s="45" t="str">
        <f t="shared" si="10"/>
        <v>A122</v>
      </c>
      <c r="C122" s="46">
        <v>110</v>
      </c>
      <c r="D122" s="4">
        <f t="shared" si="11"/>
        <v>150000</v>
      </c>
      <c r="E122" s="4">
        <f t="shared" si="15"/>
        <v>0</v>
      </c>
      <c r="F122" s="4">
        <f t="shared" si="12"/>
        <v>0</v>
      </c>
      <c r="G122" s="4">
        <f t="shared" si="13"/>
        <v>0</v>
      </c>
      <c r="H122" s="4">
        <f t="shared" si="8"/>
        <v>150000</v>
      </c>
      <c r="I122" s="26">
        <f t="shared" si="9"/>
        <v>0.25</v>
      </c>
      <c r="K122" s="49">
        <v>0.1</v>
      </c>
    </row>
    <row r="123" spans="1:11" ht="16.05" customHeight="1" x14ac:dyDescent="0.25">
      <c r="A123" s="48">
        <f t="shared" si="14"/>
        <v>46477</v>
      </c>
      <c r="B123" s="45" t="str">
        <f t="shared" si="10"/>
        <v>A123</v>
      </c>
      <c r="C123" s="46">
        <v>111</v>
      </c>
      <c r="D123" s="4">
        <f t="shared" si="11"/>
        <v>150000</v>
      </c>
      <c r="E123" s="4">
        <f t="shared" si="15"/>
        <v>0</v>
      </c>
      <c r="F123" s="4">
        <f t="shared" si="12"/>
        <v>0</v>
      </c>
      <c r="G123" s="4">
        <f t="shared" si="13"/>
        <v>0</v>
      </c>
      <c r="H123" s="4">
        <f t="shared" si="8"/>
        <v>150000</v>
      </c>
      <c r="I123" s="26">
        <f t="shared" si="9"/>
        <v>0.25</v>
      </c>
      <c r="K123" s="49">
        <v>0.1</v>
      </c>
    </row>
    <row r="124" spans="1:11" ht="16.05" customHeight="1" x14ac:dyDescent="0.25">
      <c r="A124" s="48">
        <f t="shared" si="14"/>
        <v>46507</v>
      </c>
      <c r="B124" s="45" t="str">
        <f t="shared" si="10"/>
        <v>A124</v>
      </c>
      <c r="C124" s="46">
        <v>112</v>
      </c>
      <c r="D124" s="4">
        <f t="shared" si="11"/>
        <v>150000</v>
      </c>
      <c r="E124" s="4">
        <f t="shared" si="15"/>
        <v>0</v>
      </c>
      <c r="F124" s="4">
        <f t="shared" si="12"/>
        <v>0</v>
      </c>
      <c r="G124" s="4">
        <f t="shared" si="13"/>
        <v>0</v>
      </c>
      <c r="H124" s="4">
        <f t="shared" si="8"/>
        <v>150000</v>
      </c>
      <c r="I124" s="26">
        <f t="shared" si="9"/>
        <v>0.25</v>
      </c>
      <c r="K124" s="49">
        <v>0.1</v>
      </c>
    </row>
    <row r="125" spans="1:11" ht="16.05" customHeight="1" x14ac:dyDescent="0.25">
      <c r="A125" s="48">
        <f t="shared" si="14"/>
        <v>46538</v>
      </c>
      <c r="B125" s="45" t="str">
        <f t="shared" si="10"/>
        <v>A125</v>
      </c>
      <c r="C125" s="46">
        <v>113</v>
      </c>
      <c r="D125" s="4">
        <f t="shared" si="11"/>
        <v>150000</v>
      </c>
      <c r="E125" s="4">
        <f t="shared" si="15"/>
        <v>0</v>
      </c>
      <c r="F125" s="4">
        <f t="shared" si="12"/>
        <v>0</v>
      </c>
      <c r="G125" s="4">
        <f t="shared" si="13"/>
        <v>0</v>
      </c>
      <c r="H125" s="4">
        <f t="shared" si="8"/>
        <v>150000</v>
      </c>
      <c r="I125" s="26">
        <f t="shared" si="9"/>
        <v>0.25</v>
      </c>
      <c r="K125" s="49">
        <v>0.1</v>
      </c>
    </row>
    <row r="126" spans="1:11" ht="16.05" customHeight="1" x14ac:dyDescent="0.25">
      <c r="A126" s="48">
        <f t="shared" si="14"/>
        <v>46568</v>
      </c>
      <c r="B126" s="45" t="str">
        <f t="shared" si="10"/>
        <v>A126</v>
      </c>
      <c r="C126" s="46">
        <v>114</v>
      </c>
      <c r="D126" s="4">
        <f t="shared" si="11"/>
        <v>150000</v>
      </c>
      <c r="E126" s="4">
        <f t="shared" si="15"/>
        <v>0</v>
      </c>
      <c r="F126" s="4">
        <f t="shared" si="12"/>
        <v>0</v>
      </c>
      <c r="G126" s="4">
        <f t="shared" si="13"/>
        <v>0</v>
      </c>
      <c r="H126" s="4">
        <f t="shared" si="8"/>
        <v>150000</v>
      </c>
      <c r="I126" s="26">
        <f t="shared" si="9"/>
        <v>0.25</v>
      </c>
      <c r="K126" s="49">
        <v>0.1</v>
      </c>
    </row>
    <row r="127" spans="1:11" ht="16.05" customHeight="1" x14ac:dyDescent="0.25">
      <c r="A127" s="48">
        <f t="shared" si="14"/>
        <v>46599</v>
      </c>
      <c r="B127" s="45" t="str">
        <f t="shared" si="10"/>
        <v>A127</v>
      </c>
      <c r="C127" s="46">
        <v>115</v>
      </c>
      <c r="D127" s="4">
        <f t="shared" si="11"/>
        <v>150000</v>
      </c>
      <c r="E127" s="4">
        <f t="shared" si="15"/>
        <v>0</v>
      </c>
      <c r="F127" s="4">
        <f t="shared" si="12"/>
        <v>0</v>
      </c>
      <c r="G127" s="4">
        <f t="shared" si="13"/>
        <v>0</v>
      </c>
      <c r="H127" s="4">
        <f t="shared" si="8"/>
        <v>150000</v>
      </c>
      <c r="I127" s="26">
        <f t="shared" si="9"/>
        <v>0.25</v>
      </c>
      <c r="K127" s="49">
        <v>0.1</v>
      </c>
    </row>
    <row r="128" spans="1:11" ht="16.05" customHeight="1" x14ac:dyDescent="0.25">
      <c r="A128" s="48">
        <f t="shared" si="14"/>
        <v>46630</v>
      </c>
      <c r="B128" s="45" t="str">
        <f t="shared" si="10"/>
        <v>A128</v>
      </c>
      <c r="C128" s="46">
        <v>116</v>
      </c>
      <c r="D128" s="4">
        <f t="shared" si="11"/>
        <v>150000</v>
      </c>
      <c r="E128" s="4">
        <f t="shared" si="15"/>
        <v>0</v>
      </c>
      <c r="F128" s="4">
        <f t="shared" si="12"/>
        <v>0</v>
      </c>
      <c r="G128" s="4">
        <f t="shared" si="13"/>
        <v>0</v>
      </c>
      <c r="H128" s="4">
        <f t="shared" si="8"/>
        <v>150000</v>
      </c>
      <c r="I128" s="26">
        <f t="shared" si="9"/>
        <v>0.25</v>
      </c>
      <c r="K128" s="49">
        <v>0.1</v>
      </c>
    </row>
    <row r="129" spans="1:11" ht="16.05" customHeight="1" x14ac:dyDescent="0.25">
      <c r="A129" s="48">
        <f t="shared" si="14"/>
        <v>46660</v>
      </c>
      <c r="B129" s="45" t="str">
        <f t="shared" si="10"/>
        <v>A129</v>
      </c>
      <c r="C129" s="46">
        <v>117</v>
      </c>
      <c r="D129" s="4">
        <f t="shared" si="11"/>
        <v>150000</v>
      </c>
      <c r="E129" s="4">
        <f t="shared" si="15"/>
        <v>0</v>
      </c>
      <c r="F129" s="4">
        <f t="shared" si="12"/>
        <v>0</v>
      </c>
      <c r="G129" s="4">
        <f t="shared" si="13"/>
        <v>0</v>
      </c>
      <c r="H129" s="4">
        <f t="shared" si="8"/>
        <v>150000</v>
      </c>
      <c r="I129" s="26">
        <f t="shared" si="9"/>
        <v>0.25</v>
      </c>
      <c r="K129" s="49">
        <v>0.1</v>
      </c>
    </row>
    <row r="130" spans="1:11" ht="16.05" customHeight="1" x14ac:dyDescent="0.25">
      <c r="A130" s="48">
        <f t="shared" si="14"/>
        <v>46691</v>
      </c>
      <c r="B130" s="45" t="str">
        <f t="shared" si="10"/>
        <v>A130</v>
      </c>
      <c r="C130" s="46">
        <v>118</v>
      </c>
      <c r="D130" s="4">
        <f t="shared" si="11"/>
        <v>150000</v>
      </c>
      <c r="E130" s="4">
        <f t="shared" si="15"/>
        <v>0</v>
      </c>
      <c r="F130" s="4">
        <f t="shared" si="12"/>
        <v>0</v>
      </c>
      <c r="G130" s="4">
        <f t="shared" si="13"/>
        <v>0</v>
      </c>
      <c r="H130" s="4">
        <f t="shared" si="8"/>
        <v>150000</v>
      </c>
      <c r="I130" s="26">
        <f t="shared" si="9"/>
        <v>0.25</v>
      </c>
      <c r="K130" s="49">
        <v>0.1</v>
      </c>
    </row>
    <row r="131" spans="1:11" ht="16.05" customHeight="1" x14ac:dyDescent="0.25">
      <c r="A131" s="48">
        <f t="shared" si="14"/>
        <v>46721</v>
      </c>
      <c r="B131" s="45" t="str">
        <f t="shared" si="10"/>
        <v>A131</v>
      </c>
      <c r="C131" s="46">
        <v>119</v>
      </c>
      <c r="D131" s="4">
        <f t="shared" si="11"/>
        <v>150000</v>
      </c>
      <c r="E131" s="4">
        <f t="shared" si="15"/>
        <v>0</v>
      </c>
      <c r="F131" s="4">
        <f t="shared" si="12"/>
        <v>0</v>
      </c>
      <c r="G131" s="4">
        <f t="shared" si="13"/>
        <v>0</v>
      </c>
      <c r="H131" s="4">
        <f t="shared" si="8"/>
        <v>150000</v>
      </c>
      <c r="I131" s="26">
        <f t="shared" si="9"/>
        <v>0.25</v>
      </c>
      <c r="K131" s="49">
        <v>0.1</v>
      </c>
    </row>
    <row r="132" spans="1:11" ht="16.05" customHeight="1" x14ac:dyDescent="0.25">
      <c r="A132" s="48">
        <f t="shared" si="14"/>
        <v>46752</v>
      </c>
      <c r="B132" s="45" t="str">
        <f t="shared" si="10"/>
        <v>A132</v>
      </c>
      <c r="C132" s="46">
        <v>120</v>
      </c>
      <c r="D132" s="4">
        <f t="shared" si="11"/>
        <v>150000</v>
      </c>
      <c r="E132" s="4">
        <f t="shared" si="15"/>
        <v>0</v>
      </c>
      <c r="F132" s="4">
        <f t="shared" si="12"/>
        <v>0</v>
      </c>
      <c r="G132" s="4">
        <f t="shared" si="13"/>
        <v>0</v>
      </c>
      <c r="H132" s="4">
        <f t="shared" si="8"/>
        <v>150000</v>
      </c>
      <c r="I132" s="26">
        <f t="shared" si="9"/>
        <v>0.25</v>
      </c>
      <c r="K132" s="49">
        <v>0.1</v>
      </c>
    </row>
    <row r="133" spans="1:11" ht="16.05" customHeight="1" x14ac:dyDescent="0.25">
      <c r="A133" s="48">
        <f t="shared" si="14"/>
        <v>46783</v>
      </c>
      <c r="B133" s="45" t="str">
        <f t="shared" si="10"/>
        <v>A133</v>
      </c>
      <c r="C133" s="46">
        <v>121</v>
      </c>
      <c r="D133" s="4">
        <f t="shared" si="11"/>
        <v>150000</v>
      </c>
      <c r="E133" s="4">
        <f t="shared" si="15"/>
        <v>0</v>
      </c>
      <c r="F133" s="4">
        <f t="shared" si="12"/>
        <v>0</v>
      </c>
      <c r="G133" s="4">
        <f t="shared" si="13"/>
        <v>0</v>
      </c>
      <c r="H133" s="4">
        <f t="shared" si="8"/>
        <v>150000</v>
      </c>
      <c r="I133" s="26">
        <f t="shared" si="9"/>
        <v>0.25</v>
      </c>
      <c r="K133" s="49">
        <v>0.1</v>
      </c>
    </row>
    <row r="134" spans="1:11" ht="16.05" customHeight="1" x14ac:dyDescent="0.25">
      <c r="A134" s="48">
        <f t="shared" si="14"/>
        <v>46812</v>
      </c>
      <c r="B134" s="45" t="str">
        <f t="shared" si="10"/>
        <v>A134</v>
      </c>
      <c r="C134" s="46">
        <v>122</v>
      </c>
      <c r="D134" s="4">
        <f t="shared" si="11"/>
        <v>150000</v>
      </c>
      <c r="E134" s="4">
        <f t="shared" si="15"/>
        <v>0</v>
      </c>
      <c r="F134" s="4">
        <f t="shared" si="12"/>
        <v>0</v>
      </c>
      <c r="G134" s="4">
        <f t="shared" si="13"/>
        <v>0</v>
      </c>
      <c r="H134" s="4">
        <f t="shared" si="8"/>
        <v>150000</v>
      </c>
      <c r="I134" s="26">
        <f t="shared" si="9"/>
        <v>0.25</v>
      </c>
      <c r="K134" s="49">
        <v>0.1</v>
      </c>
    </row>
    <row r="135" spans="1:11" ht="16.05" customHeight="1" x14ac:dyDescent="0.25">
      <c r="A135" s="48">
        <f t="shared" si="14"/>
        <v>46843</v>
      </c>
      <c r="B135" s="45" t="str">
        <f t="shared" si="10"/>
        <v>A135</v>
      </c>
      <c r="C135" s="46">
        <v>123</v>
      </c>
      <c r="D135" s="4">
        <f t="shared" si="11"/>
        <v>150000</v>
      </c>
      <c r="E135" s="4">
        <f t="shared" si="15"/>
        <v>0</v>
      </c>
      <c r="F135" s="4">
        <f t="shared" si="12"/>
        <v>0</v>
      </c>
      <c r="G135" s="4">
        <f t="shared" si="13"/>
        <v>0</v>
      </c>
      <c r="H135" s="4">
        <f t="shared" si="8"/>
        <v>150000</v>
      </c>
      <c r="I135" s="26">
        <f t="shared" si="9"/>
        <v>0.25</v>
      </c>
      <c r="K135" s="49">
        <v>0.1</v>
      </c>
    </row>
    <row r="136" spans="1:11" ht="16.05" customHeight="1" x14ac:dyDescent="0.25">
      <c r="A136" s="48">
        <f t="shared" si="14"/>
        <v>46873</v>
      </c>
      <c r="B136" s="45" t="str">
        <f t="shared" si="10"/>
        <v>A136</v>
      </c>
      <c r="C136" s="46">
        <v>124</v>
      </c>
      <c r="D136" s="4">
        <f t="shared" si="11"/>
        <v>150000</v>
      </c>
      <c r="E136" s="4">
        <f t="shared" si="15"/>
        <v>0</v>
      </c>
      <c r="F136" s="4">
        <f t="shared" si="12"/>
        <v>0</v>
      </c>
      <c r="G136" s="4">
        <f t="shared" si="13"/>
        <v>0</v>
      </c>
      <c r="H136" s="4">
        <f t="shared" si="8"/>
        <v>150000</v>
      </c>
      <c r="I136" s="26">
        <f t="shared" si="9"/>
        <v>0.25</v>
      </c>
      <c r="K136" s="49">
        <v>0.1</v>
      </c>
    </row>
    <row r="137" spans="1:11" ht="16.05" customHeight="1" x14ac:dyDescent="0.25">
      <c r="A137" s="48">
        <f t="shared" si="14"/>
        <v>46904</v>
      </c>
      <c r="B137" s="45" t="str">
        <f t="shared" si="10"/>
        <v>A137</v>
      </c>
      <c r="C137" s="46">
        <v>125</v>
      </c>
      <c r="D137" s="4">
        <f t="shared" si="11"/>
        <v>150000</v>
      </c>
      <c r="E137" s="4">
        <f t="shared" si="15"/>
        <v>0</v>
      </c>
      <c r="F137" s="4">
        <f t="shared" si="12"/>
        <v>0</v>
      </c>
      <c r="G137" s="4">
        <f t="shared" si="13"/>
        <v>0</v>
      </c>
      <c r="H137" s="4">
        <f t="shared" si="8"/>
        <v>150000</v>
      </c>
      <c r="I137" s="26">
        <f t="shared" si="9"/>
        <v>0.25</v>
      </c>
      <c r="K137" s="49">
        <v>0.1</v>
      </c>
    </row>
    <row r="138" spans="1:11" ht="16.05" customHeight="1" x14ac:dyDescent="0.25">
      <c r="A138" s="48">
        <f t="shared" si="14"/>
        <v>46934</v>
      </c>
      <c r="B138" s="45" t="str">
        <f t="shared" si="10"/>
        <v>A138</v>
      </c>
      <c r="C138" s="46">
        <v>126</v>
      </c>
      <c r="D138" s="4">
        <f t="shared" si="11"/>
        <v>150000</v>
      </c>
      <c r="E138" s="4">
        <f t="shared" si="15"/>
        <v>0</v>
      </c>
      <c r="F138" s="4">
        <f t="shared" si="12"/>
        <v>0</v>
      </c>
      <c r="G138" s="4">
        <f t="shared" si="13"/>
        <v>0</v>
      </c>
      <c r="H138" s="4">
        <f t="shared" si="8"/>
        <v>150000</v>
      </c>
      <c r="I138" s="26">
        <f t="shared" si="9"/>
        <v>0.25</v>
      </c>
      <c r="K138" s="49">
        <v>0.1</v>
      </c>
    </row>
    <row r="139" spans="1:11" ht="16.05" customHeight="1" x14ac:dyDescent="0.25">
      <c r="A139" s="48">
        <f t="shared" si="14"/>
        <v>46965</v>
      </c>
      <c r="B139" s="45" t="str">
        <f t="shared" si="10"/>
        <v>A139</v>
      </c>
      <c r="C139" s="46">
        <v>127</v>
      </c>
      <c r="D139" s="4">
        <f t="shared" si="11"/>
        <v>150000</v>
      </c>
      <c r="E139" s="4">
        <f t="shared" si="15"/>
        <v>0</v>
      </c>
      <c r="F139" s="4">
        <f t="shared" si="12"/>
        <v>0</v>
      </c>
      <c r="G139" s="4">
        <f t="shared" si="13"/>
        <v>0</v>
      </c>
      <c r="H139" s="4">
        <f t="shared" si="8"/>
        <v>150000</v>
      </c>
      <c r="I139" s="26">
        <f t="shared" si="9"/>
        <v>0.25</v>
      </c>
      <c r="K139" s="49">
        <v>0.1</v>
      </c>
    </row>
    <row r="140" spans="1:11" ht="16.05" customHeight="1" x14ac:dyDescent="0.25">
      <c r="A140" s="48">
        <f t="shared" si="14"/>
        <v>46996</v>
      </c>
      <c r="B140" s="45" t="str">
        <f t="shared" si="10"/>
        <v>A140</v>
      </c>
      <c r="C140" s="46">
        <v>128</v>
      </c>
      <c r="D140" s="4">
        <f t="shared" si="11"/>
        <v>150000</v>
      </c>
      <c r="E140" s="4">
        <f t="shared" si="15"/>
        <v>0</v>
      </c>
      <c r="F140" s="4">
        <f t="shared" si="12"/>
        <v>0</v>
      </c>
      <c r="G140" s="4">
        <f t="shared" si="13"/>
        <v>0</v>
      </c>
      <c r="H140" s="4">
        <f t="shared" si="8"/>
        <v>150000</v>
      </c>
      <c r="I140" s="26">
        <f t="shared" si="9"/>
        <v>0.25</v>
      </c>
      <c r="K140" s="49">
        <v>0.1</v>
      </c>
    </row>
    <row r="141" spans="1:11" ht="16.05" customHeight="1" x14ac:dyDescent="0.25">
      <c r="A141" s="48">
        <f t="shared" si="14"/>
        <v>47026</v>
      </c>
      <c r="B141" s="45" t="str">
        <f t="shared" si="10"/>
        <v>A141</v>
      </c>
      <c r="C141" s="46">
        <v>129</v>
      </c>
      <c r="D141" s="4">
        <f t="shared" si="11"/>
        <v>150000</v>
      </c>
      <c r="E141" s="4">
        <f t="shared" si="15"/>
        <v>0</v>
      </c>
      <c r="F141" s="4">
        <f t="shared" si="12"/>
        <v>0</v>
      </c>
      <c r="G141" s="4">
        <f t="shared" si="13"/>
        <v>0</v>
      </c>
      <c r="H141" s="4">
        <f t="shared" ref="H141:H204" si="16">D141-G141</f>
        <v>150000</v>
      </c>
      <c r="I141" s="26">
        <f t="shared" ref="I141:I204" si="17">H141/$D$4</f>
        <v>0.25</v>
      </c>
      <c r="K141" s="49">
        <v>0.1</v>
      </c>
    </row>
    <row r="142" spans="1:11" ht="16.05" customHeight="1" x14ac:dyDescent="0.25">
      <c r="A142" s="48">
        <f t="shared" si="14"/>
        <v>47057</v>
      </c>
      <c r="B142" s="45" t="str">
        <f t="shared" ref="B142:B205" si="18">"A"&amp;ROW(A142)</f>
        <v>A142</v>
      </c>
      <c r="C142" s="46">
        <v>130</v>
      </c>
      <c r="D142" s="4">
        <f t="shared" ref="D142:D205" si="19">IF(ROUND(H141,0)&gt;0,H141,0)</f>
        <v>150000</v>
      </c>
      <c r="E142" s="4">
        <f t="shared" si="15"/>
        <v>0</v>
      </c>
      <c r="F142" s="4">
        <f t="shared" ref="F142:F205" si="20">IF($D$6+1-C142&lt;=0,0,IF($D$9="Beginning",(D142-E142)*K142/12,D142*K142/12))</f>
        <v>0</v>
      </c>
      <c r="G142" s="4">
        <f t="shared" ref="G142:G205" si="21">IF(ROUND($D$6+1-C142,2)&lt;=0,0,E142-F142)</f>
        <v>0</v>
      </c>
      <c r="H142" s="4">
        <f t="shared" si="16"/>
        <v>150000</v>
      </c>
      <c r="I142" s="26">
        <f t="shared" si="17"/>
        <v>0.25</v>
      </c>
      <c r="K142" s="49">
        <v>0.1</v>
      </c>
    </row>
    <row r="143" spans="1:11" ht="16.05" customHeight="1" x14ac:dyDescent="0.25">
      <c r="A143" s="48">
        <f t="shared" ref="A143:A206" si="22">DATE(YEAR(A142),MONTH(A142)+2,1-1)</f>
        <v>47087</v>
      </c>
      <c r="B143" s="45" t="str">
        <f t="shared" si="18"/>
        <v>A143</v>
      </c>
      <c r="C143" s="46">
        <v>131</v>
      </c>
      <c r="D143" s="4">
        <f t="shared" si="19"/>
        <v>150000</v>
      </c>
      <c r="E143" s="4">
        <f t="shared" ref="E143:E206" si="23">IF($D$6+1-C143&lt;=0,0,IF($D$9="Beginning",PMT(K142/12,$D$6+1-C143,-(D142-E142),-PV(K142/12,1,0,$D$10),0),PMT(K143/12,$D$6+1-C143,-D143,$D$10,0)))</f>
        <v>0</v>
      </c>
      <c r="F143" s="4">
        <f t="shared" si="20"/>
        <v>0</v>
      </c>
      <c r="G143" s="4">
        <f t="shared" si="21"/>
        <v>0</v>
      </c>
      <c r="H143" s="4">
        <f t="shared" si="16"/>
        <v>150000</v>
      </c>
      <c r="I143" s="26">
        <f t="shared" si="17"/>
        <v>0.25</v>
      </c>
      <c r="K143" s="49">
        <v>0.1</v>
      </c>
    </row>
    <row r="144" spans="1:11" ht="16.05" customHeight="1" x14ac:dyDescent="0.25">
      <c r="A144" s="48">
        <f t="shared" si="22"/>
        <v>47118</v>
      </c>
      <c r="B144" s="45" t="str">
        <f t="shared" si="18"/>
        <v>A144</v>
      </c>
      <c r="C144" s="46">
        <v>132</v>
      </c>
      <c r="D144" s="4">
        <f t="shared" si="19"/>
        <v>150000</v>
      </c>
      <c r="E144" s="4">
        <f t="shared" si="23"/>
        <v>0</v>
      </c>
      <c r="F144" s="4">
        <f t="shared" si="20"/>
        <v>0</v>
      </c>
      <c r="G144" s="4">
        <f t="shared" si="21"/>
        <v>0</v>
      </c>
      <c r="H144" s="4">
        <f t="shared" si="16"/>
        <v>150000</v>
      </c>
      <c r="I144" s="26">
        <f t="shared" si="17"/>
        <v>0.25</v>
      </c>
      <c r="K144" s="49">
        <v>0.1</v>
      </c>
    </row>
    <row r="145" spans="1:11" ht="16.05" customHeight="1" x14ac:dyDescent="0.25">
      <c r="A145" s="48">
        <f t="shared" si="22"/>
        <v>47149</v>
      </c>
      <c r="B145" s="45" t="str">
        <f t="shared" si="18"/>
        <v>A145</v>
      </c>
      <c r="C145" s="46">
        <v>133</v>
      </c>
      <c r="D145" s="4">
        <f t="shared" si="19"/>
        <v>150000</v>
      </c>
      <c r="E145" s="4">
        <f t="shared" si="23"/>
        <v>0</v>
      </c>
      <c r="F145" s="4">
        <f t="shared" si="20"/>
        <v>0</v>
      </c>
      <c r="G145" s="4">
        <f t="shared" si="21"/>
        <v>0</v>
      </c>
      <c r="H145" s="4">
        <f t="shared" si="16"/>
        <v>150000</v>
      </c>
      <c r="I145" s="26">
        <f t="shared" si="17"/>
        <v>0.25</v>
      </c>
      <c r="K145" s="49">
        <v>0.1</v>
      </c>
    </row>
    <row r="146" spans="1:11" ht="16.05" customHeight="1" x14ac:dyDescent="0.25">
      <c r="A146" s="48">
        <f t="shared" si="22"/>
        <v>47177</v>
      </c>
      <c r="B146" s="45" t="str">
        <f t="shared" si="18"/>
        <v>A146</v>
      </c>
      <c r="C146" s="46">
        <v>134</v>
      </c>
      <c r="D146" s="4">
        <f t="shared" si="19"/>
        <v>150000</v>
      </c>
      <c r="E146" s="4">
        <f t="shared" si="23"/>
        <v>0</v>
      </c>
      <c r="F146" s="4">
        <f t="shared" si="20"/>
        <v>0</v>
      </c>
      <c r="G146" s="4">
        <f t="shared" si="21"/>
        <v>0</v>
      </c>
      <c r="H146" s="4">
        <f t="shared" si="16"/>
        <v>150000</v>
      </c>
      <c r="I146" s="26">
        <f t="shared" si="17"/>
        <v>0.25</v>
      </c>
      <c r="K146" s="49">
        <v>0.1</v>
      </c>
    </row>
    <row r="147" spans="1:11" ht="16.05" customHeight="1" x14ac:dyDescent="0.25">
      <c r="A147" s="48">
        <f t="shared" si="22"/>
        <v>47208</v>
      </c>
      <c r="B147" s="45" t="str">
        <f t="shared" si="18"/>
        <v>A147</v>
      </c>
      <c r="C147" s="46">
        <v>135</v>
      </c>
      <c r="D147" s="4">
        <f t="shared" si="19"/>
        <v>150000</v>
      </c>
      <c r="E147" s="4">
        <f t="shared" si="23"/>
        <v>0</v>
      </c>
      <c r="F147" s="4">
        <f t="shared" si="20"/>
        <v>0</v>
      </c>
      <c r="G147" s="4">
        <f t="shared" si="21"/>
        <v>0</v>
      </c>
      <c r="H147" s="4">
        <f t="shared" si="16"/>
        <v>150000</v>
      </c>
      <c r="I147" s="26">
        <f t="shared" si="17"/>
        <v>0.25</v>
      </c>
      <c r="K147" s="49">
        <v>0.1</v>
      </c>
    </row>
    <row r="148" spans="1:11" ht="16.05" customHeight="1" x14ac:dyDescent="0.25">
      <c r="A148" s="48">
        <f t="shared" si="22"/>
        <v>47238</v>
      </c>
      <c r="B148" s="45" t="str">
        <f t="shared" si="18"/>
        <v>A148</v>
      </c>
      <c r="C148" s="46">
        <v>136</v>
      </c>
      <c r="D148" s="4">
        <f t="shared" si="19"/>
        <v>150000</v>
      </c>
      <c r="E148" s="4">
        <f t="shared" si="23"/>
        <v>0</v>
      </c>
      <c r="F148" s="4">
        <f t="shared" si="20"/>
        <v>0</v>
      </c>
      <c r="G148" s="4">
        <f t="shared" si="21"/>
        <v>0</v>
      </c>
      <c r="H148" s="4">
        <f t="shared" si="16"/>
        <v>150000</v>
      </c>
      <c r="I148" s="26">
        <f t="shared" si="17"/>
        <v>0.25</v>
      </c>
      <c r="K148" s="49">
        <v>0.1</v>
      </c>
    </row>
    <row r="149" spans="1:11" ht="16.05" customHeight="1" x14ac:dyDescent="0.25">
      <c r="A149" s="48">
        <f t="shared" si="22"/>
        <v>47269</v>
      </c>
      <c r="B149" s="45" t="str">
        <f t="shared" si="18"/>
        <v>A149</v>
      </c>
      <c r="C149" s="46">
        <v>137</v>
      </c>
      <c r="D149" s="4">
        <f t="shared" si="19"/>
        <v>150000</v>
      </c>
      <c r="E149" s="4">
        <f t="shared" si="23"/>
        <v>0</v>
      </c>
      <c r="F149" s="4">
        <f t="shared" si="20"/>
        <v>0</v>
      </c>
      <c r="G149" s="4">
        <f t="shared" si="21"/>
        <v>0</v>
      </c>
      <c r="H149" s="4">
        <f t="shared" si="16"/>
        <v>150000</v>
      </c>
      <c r="I149" s="26">
        <f t="shared" si="17"/>
        <v>0.25</v>
      </c>
      <c r="K149" s="49">
        <v>0.1</v>
      </c>
    </row>
    <row r="150" spans="1:11" ht="16.05" customHeight="1" x14ac:dyDescent="0.25">
      <c r="A150" s="48">
        <f t="shared" si="22"/>
        <v>47299</v>
      </c>
      <c r="B150" s="45" t="str">
        <f t="shared" si="18"/>
        <v>A150</v>
      </c>
      <c r="C150" s="46">
        <v>138</v>
      </c>
      <c r="D150" s="4">
        <f t="shared" si="19"/>
        <v>150000</v>
      </c>
      <c r="E150" s="4">
        <f t="shared" si="23"/>
        <v>0</v>
      </c>
      <c r="F150" s="4">
        <f t="shared" si="20"/>
        <v>0</v>
      </c>
      <c r="G150" s="4">
        <f t="shared" si="21"/>
        <v>0</v>
      </c>
      <c r="H150" s="4">
        <f t="shared" si="16"/>
        <v>150000</v>
      </c>
      <c r="I150" s="26">
        <f t="shared" si="17"/>
        <v>0.25</v>
      </c>
      <c r="K150" s="49">
        <v>0.1</v>
      </c>
    </row>
    <row r="151" spans="1:11" ht="16.05" customHeight="1" x14ac:dyDescent="0.25">
      <c r="A151" s="48">
        <f t="shared" si="22"/>
        <v>47330</v>
      </c>
      <c r="B151" s="45" t="str">
        <f t="shared" si="18"/>
        <v>A151</v>
      </c>
      <c r="C151" s="46">
        <v>139</v>
      </c>
      <c r="D151" s="4">
        <f t="shared" si="19"/>
        <v>150000</v>
      </c>
      <c r="E151" s="4">
        <f t="shared" si="23"/>
        <v>0</v>
      </c>
      <c r="F151" s="4">
        <f t="shared" si="20"/>
        <v>0</v>
      </c>
      <c r="G151" s="4">
        <f t="shared" si="21"/>
        <v>0</v>
      </c>
      <c r="H151" s="4">
        <f t="shared" si="16"/>
        <v>150000</v>
      </c>
      <c r="I151" s="26">
        <f t="shared" si="17"/>
        <v>0.25</v>
      </c>
      <c r="K151" s="49">
        <v>0.1</v>
      </c>
    </row>
    <row r="152" spans="1:11" ht="16.05" customHeight="1" x14ac:dyDescent="0.25">
      <c r="A152" s="48">
        <f t="shared" si="22"/>
        <v>47361</v>
      </c>
      <c r="B152" s="45" t="str">
        <f t="shared" si="18"/>
        <v>A152</v>
      </c>
      <c r="C152" s="46">
        <v>140</v>
      </c>
      <c r="D152" s="4">
        <f t="shared" si="19"/>
        <v>150000</v>
      </c>
      <c r="E152" s="4">
        <f t="shared" si="23"/>
        <v>0</v>
      </c>
      <c r="F152" s="4">
        <f t="shared" si="20"/>
        <v>0</v>
      </c>
      <c r="G152" s="4">
        <f t="shared" si="21"/>
        <v>0</v>
      </c>
      <c r="H152" s="4">
        <f t="shared" si="16"/>
        <v>150000</v>
      </c>
      <c r="I152" s="26">
        <f t="shared" si="17"/>
        <v>0.25</v>
      </c>
      <c r="K152" s="49">
        <v>0.1</v>
      </c>
    </row>
    <row r="153" spans="1:11" ht="16.05" customHeight="1" x14ac:dyDescent="0.25">
      <c r="A153" s="48">
        <f t="shared" si="22"/>
        <v>47391</v>
      </c>
      <c r="B153" s="45" t="str">
        <f t="shared" si="18"/>
        <v>A153</v>
      </c>
      <c r="C153" s="46">
        <v>141</v>
      </c>
      <c r="D153" s="4">
        <f t="shared" si="19"/>
        <v>150000</v>
      </c>
      <c r="E153" s="4">
        <f t="shared" si="23"/>
        <v>0</v>
      </c>
      <c r="F153" s="4">
        <f t="shared" si="20"/>
        <v>0</v>
      </c>
      <c r="G153" s="4">
        <f t="shared" si="21"/>
        <v>0</v>
      </c>
      <c r="H153" s="4">
        <f t="shared" si="16"/>
        <v>150000</v>
      </c>
      <c r="I153" s="26">
        <f t="shared" si="17"/>
        <v>0.25</v>
      </c>
      <c r="K153" s="49">
        <v>0.1</v>
      </c>
    </row>
    <row r="154" spans="1:11" ht="16.05" customHeight="1" x14ac:dyDescent="0.25">
      <c r="A154" s="48">
        <f t="shared" si="22"/>
        <v>47422</v>
      </c>
      <c r="B154" s="45" t="str">
        <f t="shared" si="18"/>
        <v>A154</v>
      </c>
      <c r="C154" s="46">
        <v>142</v>
      </c>
      <c r="D154" s="4">
        <f t="shared" si="19"/>
        <v>150000</v>
      </c>
      <c r="E154" s="4">
        <f t="shared" si="23"/>
        <v>0</v>
      </c>
      <c r="F154" s="4">
        <f t="shared" si="20"/>
        <v>0</v>
      </c>
      <c r="G154" s="4">
        <f t="shared" si="21"/>
        <v>0</v>
      </c>
      <c r="H154" s="4">
        <f t="shared" si="16"/>
        <v>150000</v>
      </c>
      <c r="I154" s="26">
        <f t="shared" si="17"/>
        <v>0.25</v>
      </c>
      <c r="K154" s="49">
        <v>0.1</v>
      </c>
    </row>
    <row r="155" spans="1:11" ht="16.05" customHeight="1" x14ac:dyDescent="0.25">
      <c r="A155" s="48">
        <f t="shared" si="22"/>
        <v>47452</v>
      </c>
      <c r="B155" s="45" t="str">
        <f t="shared" si="18"/>
        <v>A155</v>
      </c>
      <c r="C155" s="46">
        <v>143</v>
      </c>
      <c r="D155" s="4">
        <f t="shared" si="19"/>
        <v>150000</v>
      </c>
      <c r="E155" s="4">
        <f t="shared" si="23"/>
        <v>0</v>
      </c>
      <c r="F155" s="4">
        <f t="shared" si="20"/>
        <v>0</v>
      </c>
      <c r="G155" s="4">
        <f t="shared" si="21"/>
        <v>0</v>
      </c>
      <c r="H155" s="4">
        <f t="shared" si="16"/>
        <v>150000</v>
      </c>
      <c r="I155" s="26">
        <f t="shared" si="17"/>
        <v>0.25</v>
      </c>
      <c r="K155" s="49">
        <v>0.1</v>
      </c>
    </row>
    <row r="156" spans="1:11" ht="16.05" customHeight="1" x14ac:dyDescent="0.25">
      <c r="A156" s="48">
        <f t="shared" si="22"/>
        <v>47483</v>
      </c>
      <c r="B156" s="45" t="str">
        <f t="shared" si="18"/>
        <v>A156</v>
      </c>
      <c r="C156" s="46">
        <v>144</v>
      </c>
      <c r="D156" s="4">
        <f t="shared" si="19"/>
        <v>150000</v>
      </c>
      <c r="E156" s="4">
        <f t="shared" si="23"/>
        <v>0</v>
      </c>
      <c r="F156" s="4">
        <f t="shared" si="20"/>
        <v>0</v>
      </c>
      <c r="G156" s="4">
        <f t="shared" si="21"/>
        <v>0</v>
      </c>
      <c r="H156" s="4">
        <f t="shared" si="16"/>
        <v>150000</v>
      </c>
      <c r="I156" s="26">
        <f t="shared" si="17"/>
        <v>0.25</v>
      </c>
      <c r="K156" s="49">
        <v>0.1</v>
      </c>
    </row>
    <row r="157" spans="1:11" ht="16.05" customHeight="1" x14ac:dyDescent="0.25">
      <c r="A157" s="48">
        <f t="shared" si="22"/>
        <v>47514</v>
      </c>
      <c r="B157" s="45" t="str">
        <f t="shared" si="18"/>
        <v>A157</v>
      </c>
      <c r="C157" s="46">
        <v>145</v>
      </c>
      <c r="D157" s="4">
        <f t="shared" si="19"/>
        <v>150000</v>
      </c>
      <c r="E157" s="4">
        <f t="shared" si="23"/>
        <v>0</v>
      </c>
      <c r="F157" s="4">
        <f t="shared" si="20"/>
        <v>0</v>
      </c>
      <c r="G157" s="4">
        <f t="shared" si="21"/>
        <v>0</v>
      </c>
      <c r="H157" s="4">
        <f t="shared" si="16"/>
        <v>150000</v>
      </c>
      <c r="I157" s="26">
        <f t="shared" si="17"/>
        <v>0.25</v>
      </c>
      <c r="K157" s="49">
        <v>0.1</v>
      </c>
    </row>
    <row r="158" spans="1:11" ht="16.05" customHeight="1" x14ac:dyDescent="0.25">
      <c r="A158" s="48">
        <f t="shared" si="22"/>
        <v>47542</v>
      </c>
      <c r="B158" s="45" t="str">
        <f t="shared" si="18"/>
        <v>A158</v>
      </c>
      <c r="C158" s="46">
        <v>146</v>
      </c>
      <c r="D158" s="4">
        <f t="shared" si="19"/>
        <v>150000</v>
      </c>
      <c r="E158" s="4">
        <f t="shared" si="23"/>
        <v>0</v>
      </c>
      <c r="F158" s="4">
        <f t="shared" si="20"/>
        <v>0</v>
      </c>
      <c r="G158" s="4">
        <f t="shared" si="21"/>
        <v>0</v>
      </c>
      <c r="H158" s="4">
        <f t="shared" si="16"/>
        <v>150000</v>
      </c>
      <c r="I158" s="26">
        <f t="shared" si="17"/>
        <v>0.25</v>
      </c>
      <c r="K158" s="49">
        <v>0.1</v>
      </c>
    </row>
    <row r="159" spans="1:11" ht="16.05" customHeight="1" x14ac:dyDescent="0.25">
      <c r="A159" s="48">
        <f t="shared" si="22"/>
        <v>47573</v>
      </c>
      <c r="B159" s="45" t="str">
        <f t="shared" si="18"/>
        <v>A159</v>
      </c>
      <c r="C159" s="46">
        <v>147</v>
      </c>
      <c r="D159" s="4">
        <f t="shared" si="19"/>
        <v>150000</v>
      </c>
      <c r="E159" s="4">
        <f t="shared" si="23"/>
        <v>0</v>
      </c>
      <c r="F159" s="4">
        <f t="shared" si="20"/>
        <v>0</v>
      </c>
      <c r="G159" s="4">
        <f t="shared" si="21"/>
        <v>0</v>
      </c>
      <c r="H159" s="4">
        <f t="shared" si="16"/>
        <v>150000</v>
      </c>
      <c r="I159" s="26">
        <f t="shared" si="17"/>
        <v>0.25</v>
      </c>
      <c r="K159" s="49">
        <v>0.1</v>
      </c>
    </row>
    <row r="160" spans="1:11" ht="16.05" customHeight="1" x14ac:dyDescent="0.25">
      <c r="A160" s="48">
        <f t="shared" si="22"/>
        <v>47603</v>
      </c>
      <c r="B160" s="45" t="str">
        <f t="shared" si="18"/>
        <v>A160</v>
      </c>
      <c r="C160" s="46">
        <v>148</v>
      </c>
      <c r="D160" s="4">
        <f t="shared" si="19"/>
        <v>150000</v>
      </c>
      <c r="E160" s="4">
        <f t="shared" si="23"/>
        <v>0</v>
      </c>
      <c r="F160" s="4">
        <f t="shared" si="20"/>
        <v>0</v>
      </c>
      <c r="G160" s="4">
        <f t="shared" si="21"/>
        <v>0</v>
      </c>
      <c r="H160" s="4">
        <f t="shared" si="16"/>
        <v>150000</v>
      </c>
      <c r="I160" s="26">
        <f t="shared" si="17"/>
        <v>0.25</v>
      </c>
      <c r="K160" s="49">
        <v>0.1</v>
      </c>
    </row>
    <row r="161" spans="1:11" ht="16.05" customHeight="1" x14ac:dyDescent="0.25">
      <c r="A161" s="48">
        <f t="shared" si="22"/>
        <v>47634</v>
      </c>
      <c r="B161" s="45" t="str">
        <f t="shared" si="18"/>
        <v>A161</v>
      </c>
      <c r="C161" s="46">
        <v>149</v>
      </c>
      <c r="D161" s="4">
        <f t="shared" si="19"/>
        <v>150000</v>
      </c>
      <c r="E161" s="4">
        <f t="shared" si="23"/>
        <v>0</v>
      </c>
      <c r="F161" s="4">
        <f t="shared" si="20"/>
        <v>0</v>
      </c>
      <c r="G161" s="4">
        <f t="shared" si="21"/>
        <v>0</v>
      </c>
      <c r="H161" s="4">
        <f t="shared" si="16"/>
        <v>150000</v>
      </c>
      <c r="I161" s="26">
        <f t="shared" si="17"/>
        <v>0.25</v>
      </c>
      <c r="K161" s="49">
        <v>0.1</v>
      </c>
    </row>
    <row r="162" spans="1:11" ht="16.05" customHeight="1" x14ac:dyDescent="0.25">
      <c r="A162" s="48">
        <f t="shared" si="22"/>
        <v>47664</v>
      </c>
      <c r="B162" s="45" t="str">
        <f t="shared" si="18"/>
        <v>A162</v>
      </c>
      <c r="C162" s="46">
        <v>150</v>
      </c>
      <c r="D162" s="4">
        <f t="shared" si="19"/>
        <v>150000</v>
      </c>
      <c r="E162" s="4">
        <f t="shared" si="23"/>
        <v>0</v>
      </c>
      <c r="F162" s="4">
        <f t="shared" si="20"/>
        <v>0</v>
      </c>
      <c r="G162" s="4">
        <f t="shared" si="21"/>
        <v>0</v>
      </c>
      <c r="H162" s="4">
        <f t="shared" si="16"/>
        <v>150000</v>
      </c>
      <c r="I162" s="26">
        <f t="shared" si="17"/>
        <v>0.25</v>
      </c>
      <c r="K162" s="49">
        <v>0.1</v>
      </c>
    </row>
    <row r="163" spans="1:11" ht="16.05" customHeight="1" x14ac:dyDescent="0.25">
      <c r="A163" s="48">
        <f t="shared" si="22"/>
        <v>47695</v>
      </c>
      <c r="B163" s="45" t="str">
        <f t="shared" si="18"/>
        <v>A163</v>
      </c>
      <c r="C163" s="46">
        <v>151</v>
      </c>
      <c r="D163" s="4">
        <f t="shared" si="19"/>
        <v>150000</v>
      </c>
      <c r="E163" s="4">
        <f t="shared" si="23"/>
        <v>0</v>
      </c>
      <c r="F163" s="4">
        <f t="shared" si="20"/>
        <v>0</v>
      </c>
      <c r="G163" s="4">
        <f t="shared" si="21"/>
        <v>0</v>
      </c>
      <c r="H163" s="4">
        <f t="shared" si="16"/>
        <v>150000</v>
      </c>
      <c r="I163" s="26">
        <f t="shared" si="17"/>
        <v>0.25</v>
      </c>
      <c r="K163" s="49">
        <v>0.1</v>
      </c>
    </row>
    <row r="164" spans="1:11" ht="16.05" customHeight="1" x14ac:dyDescent="0.25">
      <c r="A164" s="48">
        <f t="shared" si="22"/>
        <v>47726</v>
      </c>
      <c r="B164" s="45" t="str">
        <f t="shared" si="18"/>
        <v>A164</v>
      </c>
      <c r="C164" s="46">
        <v>152</v>
      </c>
      <c r="D164" s="4">
        <f t="shared" si="19"/>
        <v>150000</v>
      </c>
      <c r="E164" s="4">
        <f t="shared" si="23"/>
        <v>0</v>
      </c>
      <c r="F164" s="4">
        <f t="shared" si="20"/>
        <v>0</v>
      </c>
      <c r="G164" s="4">
        <f t="shared" si="21"/>
        <v>0</v>
      </c>
      <c r="H164" s="4">
        <f t="shared" si="16"/>
        <v>150000</v>
      </c>
      <c r="I164" s="26">
        <f t="shared" si="17"/>
        <v>0.25</v>
      </c>
      <c r="K164" s="49">
        <v>0.1</v>
      </c>
    </row>
    <row r="165" spans="1:11" ht="16.05" customHeight="1" x14ac:dyDescent="0.25">
      <c r="A165" s="48">
        <f t="shared" si="22"/>
        <v>47756</v>
      </c>
      <c r="B165" s="45" t="str">
        <f t="shared" si="18"/>
        <v>A165</v>
      </c>
      <c r="C165" s="46">
        <v>153</v>
      </c>
      <c r="D165" s="4">
        <f t="shared" si="19"/>
        <v>150000</v>
      </c>
      <c r="E165" s="4">
        <f t="shared" si="23"/>
        <v>0</v>
      </c>
      <c r="F165" s="4">
        <f t="shared" si="20"/>
        <v>0</v>
      </c>
      <c r="G165" s="4">
        <f t="shared" si="21"/>
        <v>0</v>
      </c>
      <c r="H165" s="4">
        <f t="shared" si="16"/>
        <v>150000</v>
      </c>
      <c r="I165" s="26">
        <f t="shared" si="17"/>
        <v>0.25</v>
      </c>
      <c r="K165" s="49">
        <v>0.1</v>
      </c>
    </row>
    <row r="166" spans="1:11" ht="16.05" customHeight="1" x14ac:dyDescent="0.25">
      <c r="A166" s="48">
        <f t="shared" si="22"/>
        <v>47787</v>
      </c>
      <c r="B166" s="45" t="str">
        <f t="shared" si="18"/>
        <v>A166</v>
      </c>
      <c r="C166" s="46">
        <v>154</v>
      </c>
      <c r="D166" s="4">
        <f t="shared" si="19"/>
        <v>150000</v>
      </c>
      <c r="E166" s="4">
        <f t="shared" si="23"/>
        <v>0</v>
      </c>
      <c r="F166" s="4">
        <f t="shared" si="20"/>
        <v>0</v>
      </c>
      <c r="G166" s="4">
        <f t="shared" si="21"/>
        <v>0</v>
      </c>
      <c r="H166" s="4">
        <f t="shared" si="16"/>
        <v>150000</v>
      </c>
      <c r="I166" s="26">
        <f t="shared" si="17"/>
        <v>0.25</v>
      </c>
      <c r="K166" s="49">
        <v>0.1</v>
      </c>
    </row>
    <row r="167" spans="1:11" ht="16.05" customHeight="1" x14ac:dyDescent="0.25">
      <c r="A167" s="48">
        <f t="shared" si="22"/>
        <v>47817</v>
      </c>
      <c r="B167" s="45" t="str">
        <f t="shared" si="18"/>
        <v>A167</v>
      </c>
      <c r="C167" s="46">
        <v>155</v>
      </c>
      <c r="D167" s="4">
        <f t="shared" si="19"/>
        <v>150000</v>
      </c>
      <c r="E167" s="4">
        <f t="shared" si="23"/>
        <v>0</v>
      </c>
      <c r="F167" s="4">
        <f t="shared" si="20"/>
        <v>0</v>
      </c>
      <c r="G167" s="4">
        <f t="shared" si="21"/>
        <v>0</v>
      </c>
      <c r="H167" s="4">
        <f t="shared" si="16"/>
        <v>150000</v>
      </c>
      <c r="I167" s="26">
        <f t="shared" si="17"/>
        <v>0.25</v>
      </c>
      <c r="K167" s="49">
        <v>0.1</v>
      </c>
    </row>
    <row r="168" spans="1:11" ht="16.05" customHeight="1" x14ac:dyDescent="0.25">
      <c r="A168" s="48">
        <f t="shared" si="22"/>
        <v>47848</v>
      </c>
      <c r="B168" s="45" t="str">
        <f t="shared" si="18"/>
        <v>A168</v>
      </c>
      <c r="C168" s="46">
        <v>156</v>
      </c>
      <c r="D168" s="4">
        <f t="shared" si="19"/>
        <v>150000</v>
      </c>
      <c r="E168" s="4">
        <f t="shared" si="23"/>
        <v>0</v>
      </c>
      <c r="F168" s="4">
        <f t="shared" si="20"/>
        <v>0</v>
      </c>
      <c r="G168" s="4">
        <f t="shared" si="21"/>
        <v>0</v>
      </c>
      <c r="H168" s="4">
        <f t="shared" si="16"/>
        <v>150000</v>
      </c>
      <c r="I168" s="26">
        <f t="shared" si="17"/>
        <v>0.25</v>
      </c>
      <c r="K168" s="49">
        <v>0.1</v>
      </c>
    </row>
    <row r="169" spans="1:11" ht="16.05" customHeight="1" x14ac:dyDescent="0.25">
      <c r="A169" s="48">
        <f t="shared" si="22"/>
        <v>47879</v>
      </c>
      <c r="B169" s="45" t="str">
        <f t="shared" si="18"/>
        <v>A169</v>
      </c>
      <c r="C169" s="46">
        <v>157</v>
      </c>
      <c r="D169" s="4">
        <f t="shared" si="19"/>
        <v>150000</v>
      </c>
      <c r="E169" s="4">
        <f t="shared" si="23"/>
        <v>0</v>
      </c>
      <c r="F169" s="4">
        <f t="shared" si="20"/>
        <v>0</v>
      </c>
      <c r="G169" s="4">
        <f t="shared" si="21"/>
        <v>0</v>
      </c>
      <c r="H169" s="4">
        <f t="shared" si="16"/>
        <v>150000</v>
      </c>
      <c r="I169" s="26">
        <f t="shared" si="17"/>
        <v>0.25</v>
      </c>
      <c r="K169" s="49">
        <v>0.1</v>
      </c>
    </row>
    <row r="170" spans="1:11" ht="16.05" customHeight="1" x14ac:dyDescent="0.25">
      <c r="A170" s="48">
        <f t="shared" si="22"/>
        <v>47907</v>
      </c>
      <c r="B170" s="45" t="str">
        <f t="shared" si="18"/>
        <v>A170</v>
      </c>
      <c r="C170" s="46">
        <v>158</v>
      </c>
      <c r="D170" s="4">
        <f t="shared" si="19"/>
        <v>150000</v>
      </c>
      <c r="E170" s="4">
        <f t="shared" si="23"/>
        <v>0</v>
      </c>
      <c r="F170" s="4">
        <f t="shared" si="20"/>
        <v>0</v>
      </c>
      <c r="G170" s="4">
        <f t="shared" si="21"/>
        <v>0</v>
      </c>
      <c r="H170" s="4">
        <f t="shared" si="16"/>
        <v>150000</v>
      </c>
      <c r="I170" s="26">
        <f t="shared" si="17"/>
        <v>0.25</v>
      </c>
      <c r="K170" s="49">
        <v>0.1</v>
      </c>
    </row>
    <row r="171" spans="1:11" ht="16.05" customHeight="1" x14ac:dyDescent="0.25">
      <c r="A171" s="48">
        <f t="shared" si="22"/>
        <v>47938</v>
      </c>
      <c r="B171" s="45" t="str">
        <f t="shared" si="18"/>
        <v>A171</v>
      </c>
      <c r="C171" s="46">
        <v>159</v>
      </c>
      <c r="D171" s="4">
        <f t="shared" si="19"/>
        <v>150000</v>
      </c>
      <c r="E171" s="4">
        <f t="shared" si="23"/>
        <v>0</v>
      </c>
      <c r="F171" s="4">
        <f t="shared" si="20"/>
        <v>0</v>
      </c>
      <c r="G171" s="4">
        <f t="shared" si="21"/>
        <v>0</v>
      </c>
      <c r="H171" s="4">
        <f t="shared" si="16"/>
        <v>150000</v>
      </c>
      <c r="I171" s="26">
        <f t="shared" si="17"/>
        <v>0.25</v>
      </c>
      <c r="K171" s="49">
        <v>0.1</v>
      </c>
    </row>
    <row r="172" spans="1:11" ht="16.05" customHeight="1" x14ac:dyDescent="0.25">
      <c r="A172" s="48">
        <f t="shared" si="22"/>
        <v>47968</v>
      </c>
      <c r="B172" s="45" t="str">
        <f t="shared" si="18"/>
        <v>A172</v>
      </c>
      <c r="C172" s="46">
        <v>160</v>
      </c>
      <c r="D172" s="4">
        <f t="shared" si="19"/>
        <v>150000</v>
      </c>
      <c r="E172" s="4">
        <f t="shared" si="23"/>
        <v>0</v>
      </c>
      <c r="F172" s="4">
        <f t="shared" si="20"/>
        <v>0</v>
      </c>
      <c r="G172" s="4">
        <f t="shared" si="21"/>
        <v>0</v>
      </c>
      <c r="H172" s="4">
        <f t="shared" si="16"/>
        <v>150000</v>
      </c>
      <c r="I172" s="26">
        <f t="shared" si="17"/>
        <v>0.25</v>
      </c>
      <c r="K172" s="49">
        <v>0.1</v>
      </c>
    </row>
    <row r="173" spans="1:11" ht="16.05" customHeight="1" x14ac:dyDescent="0.25">
      <c r="A173" s="48">
        <f t="shared" si="22"/>
        <v>47999</v>
      </c>
      <c r="B173" s="45" t="str">
        <f t="shared" si="18"/>
        <v>A173</v>
      </c>
      <c r="C173" s="46">
        <v>161</v>
      </c>
      <c r="D173" s="4">
        <f t="shared" si="19"/>
        <v>150000</v>
      </c>
      <c r="E173" s="4">
        <f t="shared" si="23"/>
        <v>0</v>
      </c>
      <c r="F173" s="4">
        <f t="shared" si="20"/>
        <v>0</v>
      </c>
      <c r="G173" s="4">
        <f t="shared" si="21"/>
        <v>0</v>
      </c>
      <c r="H173" s="4">
        <f t="shared" si="16"/>
        <v>150000</v>
      </c>
      <c r="I173" s="26">
        <f t="shared" si="17"/>
        <v>0.25</v>
      </c>
      <c r="K173" s="49">
        <v>0.1</v>
      </c>
    </row>
    <row r="174" spans="1:11" ht="16.05" customHeight="1" x14ac:dyDescent="0.25">
      <c r="A174" s="48">
        <f t="shared" si="22"/>
        <v>48029</v>
      </c>
      <c r="B174" s="45" t="str">
        <f t="shared" si="18"/>
        <v>A174</v>
      </c>
      <c r="C174" s="46">
        <v>162</v>
      </c>
      <c r="D174" s="4">
        <f t="shared" si="19"/>
        <v>150000</v>
      </c>
      <c r="E174" s="4">
        <f t="shared" si="23"/>
        <v>0</v>
      </c>
      <c r="F174" s="4">
        <f t="shared" si="20"/>
        <v>0</v>
      </c>
      <c r="G174" s="4">
        <f t="shared" si="21"/>
        <v>0</v>
      </c>
      <c r="H174" s="4">
        <f t="shared" si="16"/>
        <v>150000</v>
      </c>
      <c r="I174" s="26">
        <f t="shared" si="17"/>
        <v>0.25</v>
      </c>
      <c r="K174" s="49">
        <v>0.1</v>
      </c>
    </row>
    <row r="175" spans="1:11" ht="16.05" customHeight="1" x14ac:dyDescent="0.25">
      <c r="A175" s="48">
        <f t="shared" si="22"/>
        <v>48060</v>
      </c>
      <c r="B175" s="45" t="str">
        <f t="shared" si="18"/>
        <v>A175</v>
      </c>
      <c r="C175" s="46">
        <v>163</v>
      </c>
      <c r="D175" s="4">
        <f t="shared" si="19"/>
        <v>150000</v>
      </c>
      <c r="E175" s="4">
        <f t="shared" si="23"/>
        <v>0</v>
      </c>
      <c r="F175" s="4">
        <f t="shared" si="20"/>
        <v>0</v>
      </c>
      <c r="G175" s="4">
        <f t="shared" si="21"/>
        <v>0</v>
      </c>
      <c r="H175" s="4">
        <f t="shared" si="16"/>
        <v>150000</v>
      </c>
      <c r="I175" s="26">
        <f t="shared" si="17"/>
        <v>0.25</v>
      </c>
      <c r="K175" s="49">
        <v>0.1</v>
      </c>
    </row>
    <row r="176" spans="1:11" ht="16.05" customHeight="1" x14ac:dyDescent="0.25">
      <c r="A176" s="48">
        <f t="shared" si="22"/>
        <v>48091</v>
      </c>
      <c r="B176" s="45" t="str">
        <f t="shared" si="18"/>
        <v>A176</v>
      </c>
      <c r="C176" s="46">
        <v>164</v>
      </c>
      <c r="D176" s="4">
        <f t="shared" si="19"/>
        <v>150000</v>
      </c>
      <c r="E176" s="4">
        <f t="shared" si="23"/>
        <v>0</v>
      </c>
      <c r="F176" s="4">
        <f t="shared" si="20"/>
        <v>0</v>
      </c>
      <c r="G176" s="4">
        <f t="shared" si="21"/>
        <v>0</v>
      </c>
      <c r="H176" s="4">
        <f t="shared" si="16"/>
        <v>150000</v>
      </c>
      <c r="I176" s="26">
        <f t="shared" si="17"/>
        <v>0.25</v>
      </c>
      <c r="K176" s="49">
        <v>0.1</v>
      </c>
    </row>
    <row r="177" spans="1:11" ht="16.05" customHeight="1" x14ac:dyDescent="0.25">
      <c r="A177" s="48">
        <f t="shared" si="22"/>
        <v>48121</v>
      </c>
      <c r="B177" s="45" t="str">
        <f t="shared" si="18"/>
        <v>A177</v>
      </c>
      <c r="C177" s="46">
        <v>165</v>
      </c>
      <c r="D177" s="4">
        <f t="shared" si="19"/>
        <v>150000</v>
      </c>
      <c r="E177" s="4">
        <f t="shared" si="23"/>
        <v>0</v>
      </c>
      <c r="F177" s="4">
        <f t="shared" si="20"/>
        <v>0</v>
      </c>
      <c r="G177" s="4">
        <f t="shared" si="21"/>
        <v>0</v>
      </c>
      <c r="H177" s="4">
        <f t="shared" si="16"/>
        <v>150000</v>
      </c>
      <c r="I177" s="26">
        <f t="shared" si="17"/>
        <v>0.25</v>
      </c>
      <c r="K177" s="49">
        <v>0.1</v>
      </c>
    </row>
    <row r="178" spans="1:11" ht="16.05" customHeight="1" x14ac:dyDescent="0.25">
      <c r="A178" s="48">
        <f t="shared" si="22"/>
        <v>48152</v>
      </c>
      <c r="B178" s="45" t="str">
        <f t="shared" si="18"/>
        <v>A178</v>
      </c>
      <c r="C178" s="46">
        <v>166</v>
      </c>
      <c r="D178" s="4">
        <f t="shared" si="19"/>
        <v>150000</v>
      </c>
      <c r="E178" s="4">
        <f t="shared" si="23"/>
        <v>0</v>
      </c>
      <c r="F178" s="4">
        <f t="shared" si="20"/>
        <v>0</v>
      </c>
      <c r="G178" s="4">
        <f t="shared" si="21"/>
        <v>0</v>
      </c>
      <c r="H178" s="4">
        <f t="shared" si="16"/>
        <v>150000</v>
      </c>
      <c r="I178" s="26">
        <f t="shared" si="17"/>
        <v>0.25</v>
      </c>
      <c r="K178" s="49">
        <v>0.1</v>
      </c>
    </row>
    <row r="179" spans="1:11" ht="16.05" customHeight="1" x14ac:dyDescent="0.25">
      <c r="A179" s="48">
        <f t="shared" si="22"/>
        <v>48182</v>
      </c>
      <c r="B179" s="45" t="str">
        <f t="shared" si="18"/>
        <v>A179</v>
      </c>
      <c r="C179" s="46">
        <v>167</v>
      </c>
      <c r="D179" s="4">
        <f t="shared" si="19"/>
        <v>150000</v>
      </c>
      <c r="E179" s="4">
        <f t="shared" si="23"/>
        <v>0</v>
      </c>
      <c r="F179" s="4">
        <f t="shared" si="20"/>
        <v>0</v>
      </c>
      <c r="G179" s="4">
        <f t="shared" si="21"/>
        <v>0</v>
      </c>
      <c r="H179" s="4">
        <f t="shared" si="16"/>
        <v>150000</v>
      </c>
      <c r="I179" s="26">
        <f t="shared" si="17"/>
        <v>0.25</v>
      </c>
      <c r="K179" s="49">
        <v>0.1</v>
      </c>
    </row>
    <row r="180" spans="1:11" ht="16.05" customHeight="1" x14ac:dyDescent="0.25">
      <c r="A180" s="48">
        <f t="shared" si="22"/>
        <v>48213</v>
      </c>
      <c r="B180" s="45" t="str">
        <f t="shared" si="18"/>
        <v>A180</v>
      </c>
      <c r="C180" s="46">
        <v>168</v>
      </c>
      <c r="D180" s="4">
        <f t="shared" si="19"/>
        <v>150000</v>
      </c>
      <c r="E180" s="4">
        <f t="shared" si="23"/>
        <v>0</v>
      </c>
      <c r="F180" s="4">
        <f t="shared" si="20"/>
        <v>0</v>
      </c>
      <c r="G180" s="4">
        <f t="shared" si="21"/>
        <v>0</v>
      </c>
      <c r="H180" s="4">
        <f t="shared" si="16"/>
        <v>150000</v>
      </c>
      <c r="I180" s="26">
        <f t="shared" si="17"/>
        <v>0.25</v>
      </c>
      <c r="K180" s="49">
        <v>0.1</v>
      </c>
    </row>
    <row r="181" spans="1:11" ht="16.05" customHeight="1" x14ac:dyDescent="0.25">
      <c r="A181" s="48">
        <f t="shared" si="22"/>
        <v>48244</v>
      </c>
      <c r="B181" s="45" t="str">
        <f t="shared" si="18"/>
        <v>A181</v>
      </c>
      <c r="C181" s="46">
        <v>169</v>
      </c>
      <c r="D181" s="4">
        <f t="shared" si="19"/>
        <v>150000</v>
      </c>
      <c r="E181" s="4">
        <f t="shared" si="23"/>
        <v>0</v>
      </c>
      <c r="F181" s="4">
        <f t="shared" si="20"/>
        <v>0</v>
      </c>
      <c r="G181" s="4">
        <f t="shared" si="21"/>
        <v>0</v>
      </c>
      <c r="H181" s="4">
        <f t="shared" si="16"/>
        <v>150000</v>
      </c>
      <c r="I181" s="26">
        <f t="shared" si="17"/>
        <v>0.25</v>
      </c>
      <c r="K181" s="49">
        <v>0.1</v>
      </c>
    </row>
    <row r="182" spans="1:11" ht="16.05" customHeight="1" x14ac:dyDescent="0.25">
      <c r="A182" s="48">
        <f t="shared" si="22"/>
        <v>48273</v>
      </c>
      <c r="B182" s="45" t="str">
        <f t="shared" si="18"/>
        <v>A182</v>
      </c>
      <c r="C182" s="46">
        <v>170</v>
      </c>
      <c r="D182" s="4">
        <f t="shared" si="19"/>
        <v>150000</v>
      </c>
      <c r="E182" s="4">
        <f t="shared" si="23"/>
        <v>0</v>
      </c>
      <c r="F182" s="4">
        <f t="shared" si="20"/>
        <v>0</v>
      </c>
      <c r="G182" s="4">
        <f t="shared" si="21"/>
        <v>0</v>
      </c>
      <c r="H182" s="4">
        <f t="shared" si="16"/>
        <v>150000</v>
      </c>
      <c r="I182" s="26">
        <f t="shared" si="17"/>
        <v>0.25</v>
      </c>
      <c r="K182" s="49">
        <v>0.1</v>
      </c>
    </row>
    <row r="183" spans="1:11" ht="16.05" customHeight="1" x14ac:dyDescent="0.25">
      <c r="A183" s="48">
        <f t="shared" si="22"/>
        <v>48304</v>
      </c>
      <c r="B183" s="45" t="str">
        <f t="shared" si="18"/>
        <v>A183</v>
      </c>
      <c r="C183" s="46">
        <v>171</v>
      </c>
      <c r="D183" s="4">
        <f t="shared" si="19"/>
        <v>150000</v>
      </c>
      <c r="E183" s="4">
        <f t="shared" si="23"/>
        <v>0</v>
      </c>
      <c r="F183" s="4">
        <f t="shared" si="20"/>
        <v>0</v>
      </c>
      <c r="G183" s="4">
        <f t="shared" si="21"/>
        <v>0</v>
      </c>
      <c r="H183" s="4">
        <f t="shared" si="16"/>
        <v>150000</v>
      </c>
      <c r="I183" s="26">
        <f t="shared" si="17"/>
        <v>0.25</v>
      </c>
      <c r="K183" s="49">
        <v>0.1</v>
      </c>
    </row>
    <row r="184" spans="1:11" ht="16.05" customHeight="1" x14ac:dyDescent="0.25">
      <c r="A184" s="48">
        <f t="shared" si="22"/>
        <v>48334</v>
      </c>
      <c r="B184" s="45" t="str">
        <f t="shared" si="18"/>
        <v>A184</v>
      </c>
      <c r="C184" s="46">
        <v>172</v>
      </c>
      <c r="D184" s="4">
        <f t="shared" si="19"/>
        <v>150000</v>
      </c>
      <c r="E184" s="4">
        <f t="shared" si="23"/>
        <v>0</v>
      </c>
      <c r="F184" s="4">
        <f t="shared" si="20"/>
        <v>0</v>
      </c>
      <c r="G184" s="4">
        <f t="shared" si="21"/>
        <v>0</v>
      </c>
      <c r="H184" s="4">
        <f t="shared" si="16"/>
        <v>150000</v>
      </c>
      <c r="I184" s="26">
        <f t="shared" si="17"/>
        <v>0.25</v>
      </c>
      <c r="K184" s="49">
        <v>0.1</v>
      </c>
    </row>
    <row r="185" spans="1:11" ht="16.05" customHeight="1" x14ac:dyDescent="0.25">
      <c r="A185" s="48">
        <f t="shared" si="22"/>
        <v>48365</v>
      </c>
      <c r="B185" s="45" t="str">
        <f t="shared" si="18"/>
        <v>A185</v>
      </c>
      <c r="C185" s="46">
        <v>173</v>
      </c>
      <c r="D185" s="4">
        <f t="shared" si="19"/>
        <v>150000</v>
      </c>
      <c r="E185" s="4">
        <f t="shared" si="23"/>
        <v>0</v>
      </c>
      <c r="F185" s="4">
        <f t="shared" si="20"/>
        <v>0</v>
      </c>
      <c r="G185" s="4">
        <f t="shared" si="21"/>
        <v>0</v>
      </c>
      <c r="H185" s="4">
        <f t="shared" si="16"/>
        <v>150000</v>
      </c>
      <c r="I185" s="26">
        <f t="shared" si="17"/>
        <v>0.25</v>
      </c>
      <c r="K185" s="49">
        <v>0.1</v>
      </c>
    </row>
    <row r="186" spans="1:11" ht="16.05" customHeight="1" x14ac:dyDescent="0.25">
      <c r="A186" s="48">
        <f t="shared" si="22"/>
        <v>48395</v>
      </c>
      <c r="B186" s="45" t="str">
        <f t="shared" si="18"/>
        <v>A186</v>
      </c>
      <c r="C186" s="46">
        <v>174</v>
      </c>
      <c r="D186" s="4">
        <f t="shared" si="19"/>
        <v>150000</v>
      </c>
      <c r="E186" s="4">
        <f t="shared" si="23"/>
        <v>0</v>
      </c>
      <c r="F186" s="4">
        <f t="shared" si="20"/>
        <v>0</v>
      </c>
      <c r="G186" s="4">
        <f t="shared" si="21"/>
        <v>0</v>
      </c>
      <c r="H186" s="4">
        <f t="shared" si="16"/>
        <v>150000</v>
      </c>
      <c r="I186" s="26">
        <f t="shared" si="17"/>
        <v>0.25</v>
      </c>
      <c r="K186" s="49">
        <v>0.1</v>
      </c>
    </row>
    <row r="187" spans="1:11" ht="16.05" customHeight="1" x14ac:dyDescent="0.25">
      <c r="A187" s="48">
        <f t="shared" si="22"/>
        <v>48426</v>
      </c>
      <c r="B187" s="45" t="str">
        <f t="shared" si="18"/>
        <v>A187</v>
      </c>
      <c r="C187" s="46">
        <v>175</v>
      </c>
      <c r="D187" s="4">
        <f t="shared" si="19"/>
        <v>150000</v>
      </c>
      <c r="E187" s="4">
        <f t="shared" si="23"/>
        <v>0</v>
      </c>
      <c r="F187" s="4">
        <f t="shared" si="20"/>
        <v>0</v>
      </c>
      <c r="G187" s="4">
        <f t="shared" si="21"/>
        <v>0</v>
      </c>
      <c r="H187" s="4">
        <f t="shared" si="16"/>
        <v>150000</v>
      </c>
      <c r="I187" s="26">
        <f t="shared" si="17"/>
        <v>0.25</v>
      </c>
      <c r="K187" s="49">
        <v>0.1</v>
      </c>
    </row>
    <row r="188" spans="1:11" ht="16.05" customHeight="1" x14ac:dyDescent="0.25">
      <c r="A188" s="48">
        <f t="shared" si="22"/>
        <v>48457</v>
      </c>
      <c r="B188" s="45" t="str">
        <f t="shared" si="18"/>
        <v>A188</v>
      </c>
      <c r="C188" s="46">
        <v>176</v>
      </c>
      <c r="D188" s="4">
        <f t="shared" si="19"/>
        <v>150000</v>
      </c>
      <c r="E188" s="4">
        <f t="shared" si="23"/>
        <v>0</v>
      </c>
      <c r="F188" s="4">
        <f t="shared" si="20"/>
        <v>0</v>
      </c>
      <c r="G188" s="4">
        <f t="shared" si="21"/>
        <v>0</v>
      </c>
      <c r="H188" s="4">
        <f t="shared" si="16"/>
        <v>150000</v>
      </c>
      <c r="I188" s="26">
        <f t="shared" si="17"/>
        <v>0.25</v>
      </c>
      <c r="K188" s="49">
        <v>0.1</v>
      </c>
    </row>
    <row r="189" spans="1:11" ht="16.05" customHeight="1" x14ac:dyDescent="0.25">
      <c r="A189" s="48">
        <f t="shared" si="22"/>
        <v>48487</v>
      </c>
      <c r="B189" s="45" t="str">
        <f t="shared" si="18"/>
        <v>A189</v>
      </c>
      <c r="C189" s="46">
        <v>177</v>
      </c>
      <c r="D189" s="4">
        <f t="shared" si="19"/>
        <v>150000</v>
      </c>
      <c r="E189" s="4">
        <f t="shared" si="23"/>
        <v>0</v>
      </c>
      <c r="F189" s="4">
        <f t="shared" si="20"/>
        <v>0</v>
      </c>
      <c r="G189" s="4">
        <f t="shared" si="21"/>
        <v>0</v>
      </c>
      <c r="H189" s="4">
        <f t="shared" si="16"/>
        <v>150000</v>
      </c>
      <c r="I189" s="26">
        <f t="shared" si="17"/>
        <v>0.25</v>
      </c>
      <c r="K189" s="49">
        <v>0.1</v>
      </c>
    </row>
    <row r="190" spans="1:11" ht="16.05" customHeight="1" x14ac:dyDescent="0.25">
      <c r="A190" s="48">
        <f t="shared" si="22"/>
        <v>48518</v>
      </c>
      <c r="B190" s="45" t="str">
        <f t="shared" si="18"/>
        <v>A190</v>
      </c>
      <c r="C190" s="46">
        <v>178</v>
      </c>
      <c r="D190" s="4">
        <f t="shared" si="19"/>
        <v>150000</v>
      </c>
      <c r="E190" s="4">
        <f t="shared" si="23"/>
        <v>0</v>
      </c>
      <c r="F190" s="4">
        <f t="shared" si="20"/>
        <v>0</v>
      </c>
      <c r="G190" s="4">
        <f t="shared" si="21"/>
        <v>0</v>
      </c>
      <c r="H190" s="4">
        <f t="shared" si="16"/>
        <v>150000</v>
      </c>
      <c r="I190" s="26">
        <f t="shared" si="17"/>
        <v>0.25</v>
      </c>
      <c r="K190" s="49">
        <v>0.1</v>
      </c>
    </row>
    <row r="191" spans="1:11" ht="16.05" customHeight="1" x14ac:dyDescent="0.25">
      <c r="A191" s="48">
        <f t="shared" si="22"/>
        <v>48548</v>
      </c>
      <c r="B191" s="45" t="str">
        <f t="shared" si="18"/>
        <v>A191</v>
      </c>
      <c r="C191" s="46">
        <v>179</v>
      </c>
      <c r="D191" s="4">
        <f t="shared" si="19"/>
        <v>150000</v>
      </c>
      <c r="E191" s="4">
        <f t="shared" si="23"/>
        <v>0</v>
      </c>
      <c r="F191" s="4">
        <f t="shared" si="20"/>
        <v>0</v>
      </c>
      <c r="G191" s="4">
        <f t="shared" si="21"/>
        <v>0</v>
      </c>
      <c r="H191" s="4">
        <f t="shared" si="16"/>
        <v>150000</v>
      </c>
      <c r="I191" s="26">
        <f t="shared" si="17"/>
        <v>0.25</v>
      </c>
      <c r="K191" s="49">
        <v>0.1</v>
      </c>
    </row>
    <row r="192" spans="1:11" ht="16.05" customHeight="1" x14ac:dyDescent="0.25">
      <c r="A192" s="48">
        <f t="shared" si="22"/>
        <v>48579</v>
      </c>
      <c r="B192" s="45" t="str">
        <f t="shared" si="18"/>
        <v>A192</v>
      </c>
      <c r="C192" s="46">
        <v>180</v>
      </c>
      <c r="D192" s="4">
        <f t="shared" si="19"/>
        <v>150000</v>
      </c>
      <c r="E192" s="4">
        <f t="shared" si="23"/>
        <v>0</v>
      </c>
      <c r="F192" s="4">
        <f t="shared" si="20"/>
        <v>0</v>
      </c>
      <c r="G192" s="4">
        <f t="shared" si="21"/>
        <v>0</v>
      </c>
      <c r="H192" s="4">
        <f t="shared" si="16"/>
        <v>150000</v>
      </c>
      <c r="I192" s="26">
        <f t="shared" si="17"/>
        <v>0.25</v>
      </c>
      <c r="K192" s="49">
        <v>0.1</v>
      </c>
    </row>
    <row r="193" spans="1:11" ht="16.05" customHeight="1" x14ac:dyDescent="0.25">
      <c r="A193" s="48">
        <f t="shared" si="22"/>
        <v>48610</v>
      </c>
      <c r="B193" s="45" t="str">
        <f t="shared" si="18"/>
        <v>A193</v>
      </c>
      <c r="C193" s="46">
        <v>181</v>
      </c>
      <c r="D193" s="4">
        <f t="shared" si="19"/>
        <v>150000</v>
      </c>
      <c r="E193" s="4">
        <f t="shared" si="23"/>
        <v>0</v>
      </c>
      <c r="F193" s="4">
        <f t="shared" si="20"/>
        <v>0</v>
      </c>
      <c r="G193" s="4">
        <f t="shared" si="21"/>
        <v>0</v>
      </c>
      <c r="H193" s="4">
        <f t="shared" si="16"/>
        <v>150000</v>
      </c>
      <c r="I193" s="26">
        <f t="shared" si="17"/>
        <v>0.25</v>
      </c>
      <c r="K193" s="49">
        <v>0.1</v>
      </c>
    </row>
    <row r="194" spans="1:11" ht="16.05" customHeight="1" x14ac:dyDescent="0.25">
      <c r="A194" s="48">
        <f t="shared" si="22"/>
        <v>48638</v>
      </c>
      <c r="B194" s="45" t="str">
        <f t="shared" si="18"/>
        <v>A194</v>
      </c>
      <c r="C194" s="46">
        <v>182</v>
      </c>
      <c r="D194" s="4">
        <f t="shared" si="19"/>
        <v>150000</v>
      </c>
      <c r="E194" s="4">
        <f t="shared" si="23"/>
        <v>0</v>
      </c>
      <c r="F194" s="4">
        <f t="shared" si="20"/>
        <v>0</v>
      </c>
      <c r="G194" s="4">
        <f t="shared" si="21"/>
        <v>0</v>
      </c>
      <c r="H194" s="4">
        <f t="shared" si="16"/>
        <v>150000</v>
      </c>
      <c r="I194" s="26">
        <f t="shared" si="17"/>
        <v>0.25</v>
      </c>
      <c r="K194" s="49">
        <v>0.1</v>
      </c>
    </row>
    <row r="195" spans="1:11" ht="16.05" customHeight="1" x14ac:dyDescent="0.25">
      <c r="A195" s="48">
        <f t="shared" si="22"/>
        <v>48669</v>
      </c>
      <c r="B195" s="45" t="str">
        <f t="shared" si="18"/>
        <v>A195</v>
      </c>
      <c r="C195" s="46">
        <v>183</v>
      </c>
      <c r="D195" s="4">
        <f t="shared" si="19"/>
        <v>150000</v>
      </c>
      <c r="E195" s="4">
        <f t="shared" si="23"/>
        <v>0</v>
      </c>
      <c r="F195" s="4">
        <f t="shared" si="20"/>
        <v>0</v>
      </c>
      <c r="G195" s="4">
        <f t="shared" si="21"/>
        <v>0</v>
      </c>
      <c r="H195" s="4">
        <f t="shared" si="16"/>
        <v>150000</v>
      </c>
      <c r="I195" s="26">
        <f t="shared" si="17"/>
        <v>0.25</v>
      </c>
      <c r="K195" s="49">
        <v>0.1</v>
      </c>
    </row>
    <row r="196" spans="1:11" ht="16.05" customHeight="1" x14ac:dyDescent="0.25">
      <c r="A196" s="48">
        <f t="shared" si="22"/>
        <v>48699</v>
      </c>
      <c r="B196" s="45" t="str">
        <f t="shared" si="18"/>
        <v>A196</v>
      </c>
      <c r="C196" s="46">
        <v>184</v>
      </c>
      <c r="D196" s="4">
        <f t="shared" si="19"/>
        <v>150000</v>
      </c>
      <c r="E196" s="4">
        <f t="shared" si="23"/>
        <v>0</v>
      </c>
      <c r="F196" s="4">
        <f t="shared" si="20"/>
        <v>0</v>
      </c>
      <c r="G196" s="4">
        <f t="shared" si="21"/>
        <v>0</v>
      </c>
      <c r="H196" s="4">
        <f t="shared" si="16"/>
        <v>150000</v>
      </c>
      <c r="I196" s="26">
        <f t="shared" si="17"/>
        <v>0.25</v>
      </c>
      <c r="K196" s="49">
        <v>0.1</v>
      </c>
    </row>
    <row r="197" spans="1:11" ht="16.05" customHeight="1" x14ac:dyDescent="0.25">
      <c r="A197" s="48">
        <f t="shared" si="22"/>
        <v>48730</v>
      </c>
      <c r="B197" s="45" t="str">
        <f t="shared" si="18"/>
        <v>A197</v>
      </c>
      <c r="C197" s="46">
        <v>185</v>
      </c>
      <c r="D197" s="4">
        <f t="shared" si="19"/>
        <v>150000</v>
      </c>
      <c r="E197" s="4">
        <f t="shared" si="23"/>
        <v>0</v>
      </c>
      <c r="F197" s="4">
        <f t="shared" si="20"/>
        <v>0</v>
      </c>
      <c r="G197" s="4">
        <f t="shared" si="21"/>
        <v>0</v>
      </c>
      <c r="H197" s="4">
        <f t="shared" si="16"/>
        <v>150000</v>
      </c>
      <c r="I197" s="26">
        <f t="shared" si="17"/>
        <v>0.25</v>
      </c>
      <c r="K197" s="49">
        <v>0.1</v>
      </c>
    </row>
    <row r="198" spans="1:11" ht="16.05" customHeight="1" x14ac:dyDescent="0.25">
      <c r="A198" s="48">
        <f t="shared" si="22"/>
        <v>48760</v>
      </c>
      <c r="B198" s="45" t="str">
        <f t="shared" si="18"/>
        <v>A198</v>
      </c>
      <c r="C198" s="46">
        <v>186</v>
      </c>
      <c r="D198" s="4">
        <f t="shared" si="19"/>
        <v>150000</v>
      </c>
      <c r="E198" s="4">
        <f t="shared" si="23"/>
        <v>0</v>
      </c>
      <c r="F198" s="4">
        <f t="shared" si="20"/>
        <v>0</v>
      </c>
      <c r="G198" s="4">
        <f t="shared" si="21"/>
        <v>0</v>
      </c>
      <c r="H198" s="4">
        <f t="shared" si="16"/>
        <v>150000</v>
      </c>
      <c r="I198" s="26">
        <f t="shared" si="17"/>
        <v>0.25</v>
      </c>
      <c r="K198" s="49">
        <v>0.1</v>
      </c>
    </row>
    <row r="199" spans="1:11" ht="16.05" customHeight="1" x14ac:dyDescent="0.25">
      <c r="A199" s="48">
        <f t="shared" si="22"/>
        <v>48791</v>
      </c>
      <c r="B199" s="45" t="str">
        <f t="shared" si="18"/>
        <v>A199</v>
      </c>
      <c r="C199" s="46">
        <v>187</v>
      </c>
      <c r="D199" s="4">
        <f t="shared" si="19"/>
        <v>150000</v>
      </c>
      <c r="E199" s="4">
        <f t="shared" si="23"/>
        <v>0</v>
      </c>
      <c r="F199" s="4">
        <f t="shared" si="20"/>
        <v>0</v>
      </c>
      <c r="G199" s="4">
        <f t="shared" si="21"/>
        <v>0</v>
      </c>
      <c r="H199" s="4">
        <f t="shared" si="16"/>
        <v>150000</v>
      </c>
      <c r="I199" s="26">
        <f t="shared" si="17"/>
        <v>0.25</v>
      </c>
      <c r="K199" s="49">
        <v>0.1</v>
      </c>
    </row>
    <row r="200" spans="1:11" ht="16.05" customHeight="1" x14ac:dyDescent="0.25">
      <c r="A200" s="48">
        <f t="shared" si="22"/>
        <v>48822</v>
      </c>
      <c r="B200" s="45" t="str">
        <f t="shared" si="18"/>
        <v>A200</v>
      </c>
      <c r="C200" s="46">
        <v>188</v>
      </c>
      <c r="D200" s="4">
        <f t="shared" si="19"/>
        <v>150000</v>
      </c>
      <c r="E200" s="4">
        <f t="shared" si="23"/>
        <v>0</v>
      </c>
      <c r="F200" s="4">
        <f t="shared" si="20"/>
        <v>0</v>
      </c>
      <c r="G200" s="4">
        <f t="shared" si="21"/>
        <v>0</v>
      </c>
      <c r="H200" s="4">
        <f t="shared" si="16"/>
        <v>150000</v>
      </c>
      <c r="I200" s="26">
        <f t="shared" si="17"/>
        <v>0.25</v>
      </c>
      <c r="K200" s="49">
        <v>0.1</v>
      </c>
    </row>
    <row r="201" spans="1:11" ht="16.05" customHeight="1" x14ac:dyDescent="0.25">
      <c r="A201" s="48">
        <f t="shared" si="22"/>
        <v>48852</v>
      </c>
      <c r="B201" s="45" t="str">
        <f t="shared" si="18"/>
        <v>A201</v>
      </c>
      <c r="C201" s="46">
        <v>189</v>
      </c>
      <c r="D201" s="4">
        <f t="shared" si="19"/>
        <v>150000</v>
      </c>
      <c r="E201" s="4">
        <f t="shared" si="23"/>
        <v>0</v>
      </c>
      <c r="F201" s="4">
        <f t="shared" si="20"/>
        <v>0</v>
      </c>
      <c r="G201" s="4">
        <f t="shared" si="21"/>
        <v>0</v>
      </c>
      <c r="H201" s="4">
        <f t="shared" si="16"/>
        <v>150000</v>
      </c>
      <c r="I201" s="26">
        <f t="shared" si="17"/>
        <v>0.25</v>
      </c>
      <c r="K201" s="49">
        <v>0.1</v>
      </c>
    </row>
    <row r="202" spans="1:11" ht="16.05" customHeight="1" x14ac:dyDescent="0.25">
      <c r="A202" s="48">
        <f t="shared" si="22"/>
        <v>48883</v>
      </c>
      <c r="B202" s="45" t="str">
        <f t="shared" si="18"/>
        <v>A202</v>
      </c>
      <c r="C202" s="46">
        <v>190</v>
      </c>
      <c r="D202" s="4">
        <f t="shared" si="19"/>
        <v>150000</v>
      </c>
      <c r="E202" s="4">
        <f t="shared" si="23"/>
        <v>0</v>
      </c>
      <c r="F202" s="4">
        <f t="shared" si="20"/>
        <v>0</v>
      </c>
      <c r="G202" s="4">
        <f t="shared" si="21"/>
        <v>0</v>
      </c>
      <c r="H202" s="4">
        <f t="shared" si="16"/>
        <v>150000</v>
      </c>
      <c r="I202" s="26">
        <f t="shared" si="17"/>
        <v>0.25</v>
      </c>
      <c r="K202" s="49">
        <v>0.1</v>
      </c>
    </row>
    <row r="203" spans="1:11" ht="16.05" customHeight="1" x14ac:dyDescent="0.25">
      <c r="A203" s="48">
        <f t="shared" si="22"/>
        <v>48913</v>
      </c>
      <c r="B203" s="45" t="str">
        <f t="shared" si="18"/>
        <v>A203</v>
      </c>
      <c r="C203" s="46">
        <v>191</v>
      </c>
      <c r="D203" s="4">
        <f t="shared" si="19"/>
        <v>150000</v>
      </c>
      <c r="E203" s="4">
        <f t="shared" si="23"/>
        <v>0</v>
      </c>
      <c r="F203" s="4">
        <f t="shared" si="20"/>
        <v>0</v>
      </c>
      <c r="G203" s="4">
        <f t="shared" si="21"/>
        <v>0</v>
      </c>
      <c r="H203" s="4">
        <f t="shared" si="16"/>
        <v>150000</v>
      </c>
      <c r="I203" s="26">
        <f t="shared" si="17"/>
        <v>0.25</v>
      </c>
      <c r="K203" s="49">
        <v>0.1</v>
      </c>
    </row>
    <row r="204" spans="1:11" ht="16.05" customHeight="1" x14ac:dyDescent="0.25">
      <c r="A204" s="48">
        <f t="shared" si="22"/>
        <v>48944</v>
      </c>
      <c r="B204" s="45" t="str">
        <f t="shared" si="18"/>
        <v>A204</v>
      </c>
      <c r="C204" s="46">
        <v>192</v>
      </c>
      <c r="D204" s="4">
        <f t="shared" si="19"/>
        <v>150000</v>
      </c>
      <c r="E204" s="4">
        <f t="shared" si="23"/>
        <v>0</v>
      </c>
      <c r="F204" s="4">
        <f t="shared" si="20"/>
        <v>0</v>
      </c>
      <c r="G204" s="4">
        <f t="shared" si="21"/>
        <v>0</v>
      </c>
      <c r="H204" s="4">
        <f t="shared" si="16"/>
        <v>150000</v>
      </c>
      <c r="I204" s="26">
        <f t="shared" si="17"/>
        <v>0.25</v>
      </c>
      <c r="K204" s="49">
        <v>0.1</v>
      </c>
    </row>
    <row r="205" spans="1:11" ht="16.05" customHeight="1" x14ac:dyDescent="0.25">
      <c r="A205" s="48">
        <f t="shared" si="22"/>
        <v>48975</v>
      </c>
      <c r="B205" s="45" t="str">
        <f t="shared" si="18"/>
        <v>A205</v>
      </c>
      <c r="C205" s="46">
        <v>193</v>
      </c>
      <c r="D205" s="4">
        <f t="shared" si="19"/>
        <v>150000</v>
      </c>
      <c r="E205" s="4">
        <f t="shared" si="23"/>
        <v>0</v>
      </c>
      <c r="F205" s="4">
        <f t="shared" si="20"/>
        <v>0</v>
      </c>
      <c r="G205" s="4">
        <f t="shared" si="21"/>
        <v>0</v>
      </c>
      <c r="H205" s="4">
        <f t="shared" ref="H205:H268" si="24">D205-G205</f>
        <v>150000</v>
      </c>
      <c r="I205" s="26">
        <f t="shared" ref="I205:I268" si="25">H205/$D$4</f>
        <v>0.25</v>
      </c>
      <c r="K205" s="49">
        <v>0.1</v>
      </c>
    </row>
    <row r="206" spans="1:11" ht="16.05" customHeight="1" x14ac:dyDescent="0.25">
      <c r="A206" s="48">
        <f t="shared" si="22"/>
        <v>49003</v>
      </c>
      <c r="B206" s="45" t="str">
        <f t="shared" ref="B206:B269" si="26">"A"&amp;ROW(A206)</f>
        <v>A206</v>
      </c>
      <c r="C206" s="46">
        <v>194</v>
      </c>
      <c r="D206" s="4">
        <f t="shared" ref="D206:D269" si="27">IF(ROUND(H205,0)&gt;0,H205,0)</f>
        <v>150000</v>
      </c>
      <c r="E206" s="4">
        <f t="shared" si="23"/>
        <v>0</v>
      </c>
      <c r="F206" s="4">
        <f t="shared" ref="F206:F269" si="28">IF($D$6+1-C206&lt;=0,0,IF($D$9="Beginning",(D206-E206)*K206/12,D206*K206/12))</f>
        <v>0</v>
      </c>
      <c r="G206" s="4">
        <f t="shared" ref="G206:G269" si="29">IF(ROUND($D$6+1-C206,2)&lt;=0,0,E206-F206)</f>
        <v>0</v>
      </c>
      <c r="H206" s="4">
        <f t="shared" si="24"/>
        <v>150000</v>
      </c>
      <c r="I206" s="26">
        <f t="shared" si="25"/>
        <v>0.25</v>
      </c>
      <c r="K206" s="49">
        <v>0.1</v>
      </c>
    </row>
    <row r="207" spans="1:11" ht="16.05" customHeight="1" x14ac:dyDescent="0.25">
      <c r="A207" s="48">
        <f t="shared" ref="A207:A270" si="30">DATE(YEAR(A206),MONTH(A206)+2,1-1)</f>
        <v>49034</v>
      </c>
      <c r="B207" s="45" t="str">
        <f t="shared" si="26"/>
        <v>A207</v>
      </c>
      <c r="C207" s="46">
        <v>195</v>
      </c>
      <c r="D207" s="4">
        <f t="shared" si="27"/>
        <v>150000</v>
      </c>
      <c r="E207" s="4">
        <f t="shared" ref="E207:E270" si="31">IF($D$6+1-C207&lt;=0,0,IF($D$9="Beginning",PMT(K206/12,$D$6+1-C207,-(D206-E206),-PV(K206/12,1,0,$D$10),0),PMT(K207/12,$D$6+1-C207,-D207,$D$10,0)))</f>
        <v>0</v>
      </c>
      <c r="F207" s="4">
        <f t="shared" si="28"/>
        <v>0</v>
      </c>
      <c r="G207" s="4">
        <f t="shared" si="29"/>
        <v>0</v>
      </c>
      <c r="H207" s="4">
        <f t="shared" si="24"/>
        <v>150000</v>
      </c>
      <c r="I207" s="26">
        <f t="shared" si="25"/>
        <v>0.25</v>
      </c>
      <c r="K207" s="49">
        <v>0.1</v>
      </c>
    </row>
    <row r="208" spans="1:11" ht="16.05" customHeight="1" x14ac:dyDescent="0.25">
      <c r="A208" s="48">
        <f t="shared" si="30"/>
        <v>49064</v>
      </c>
      <c r="B208" s="45" t="str">
        <f t="shared" si="26"/>
        <v>A208</v>
      </c>
      <c r="C208" s="46">
        <v>196</v>
      </c>
      <c r="D208" s="4">
        <f t="shared" si="27"/>
        <v>150000</v>
      </c>
      <c r="E208" s="4">
        <f t="shared" si="31"/>
        <v>0</v>
      </c>
      <c r="F208" s="4">
        <f t="shared" si="28"/>
        <v>0</v>
      </c>
      <c r="G208" s="4">
        <f t="shared" si="29"/>
        <v>0</v>
      </c>
      <c r="H208" s="4">
        <f t="shared" si="24"/>
        <v>150000</v>
      </c>
      <c r="I208" s="26">
        <f t="shared" si="25"/>
        <v>0.25</v>
      </c>
      <c r="K208" s="49">
        <v>0.1</v>
      </c>
    </row>
    <row r="209" spans="1:11" ht="16.05" customHeight="1" x14ac:dyDescent="0.25">
      <c r="A209" s="48">
        <f t="shared" si="30"/>
        <v>49095</v>
      </c>
      <c r="B209" s="45" t="str">
        <f t="shared" si="26"/>
        <v>A209</v>
      </c>
      <c r="C209" s="46">
        <v>197</v>
      </c>
      <c r="D209" s="4">
        <f t="shared" si="27"/>
        <v>150000</v>
      </c>
      <c r="E209" s="4">
        <f t="shared" si="31"/>
        <v>0</v>
      </c>
      <c r="F209" s="4">
        <f t="shared" si="28"/>
        <v>0</v>
      </c>
      <c r="G209" s="4">
        <f t="shared" si="29"/>
        <v>0</v>
      </c>
      <c r="H209" s="4">
        <f t="shared" si="24"/>
        <v>150000</v>
      </c>
      <c r="I209" s="26">
        <f t="shared" si="25"/>
        <v>0.25</v>
      </c>
      <c r="K209" s="49">
        <v>0.1</v>
      </c>
    </row>
    <row r="210" spans="1:11" ht="16.05" customHeight="1" x14ac:dyDescent="0.25">
      <c r="A210" s="48">
        <f t="shared" si="30"/>
        <v>49125</v>
      </c>
      <c r="B210" s="45" t="str">
        <f t="shared" si="26"/>
        <v>A210</v>
      </c>
      <c r="C210" s="46">
        <v>198</v>
      </c>
      <c r="D210" s="4">
        <f t="shared" si="27"/>
        <v>150000</v>
      </c>
      <c r="E210" s="4">
        <f t="shared" si="31"/>
        <v>0</v>
      </c>
      <c r="F210" s="4">
        <f t="shared" si="28"/>
        <v>0</v>
      </c>
      <c r="G210" s="4">
        <f t="shared" si="29"/>
        <v>0</v>
      </c>
      <c r="H210" s="4">
        <f t="shared" si="24"/>
        <v>150000</v>
      </c>
      <c r="I210" s="26">
        <f t="shared" si="25"/>
        <v>0.25</v>
      </c>
      <c r="K210" s="49">
        <v>0.1</v>
      </c>
    </row>
    <row r="211" spans="1:11" ht="16.05" customHeight="1" x14ac:dyDescent="0.25">
      <c r="A211" s="48">
        <f t="shared" si="30"/>
        <v>49156</v>
      </c>
      <c r="B211" s="45" t="str">
        <f t="shared" si="26"/>
        <v>A211</v>
      </c>
      <c r="C211" s="46">
        <v>199</v>
      </c>
      <c r="D211" s="4">
        <f t="shared" si="27"/>
        <v>150000</v>
      </c>
      <c r="E211" s="4">
        <f t="shared" si="31"/>
        <v>0</v>
      </c>
      <c r="F211" s="4">
        <f t="shared" si="28"/>
        <v>0</v>
      </c>
      <c r="G211" s="4">
        <f t="shared" si="29"/>
        <v>0</v>
      </c>
      <c r="H211" s="4">
        <f t="shared" si="24"/>
        <v>150000</v>
      </c>
      <c r="I211" s="26">
        <f t="shared" si="25"/>
        <v>0.25</v>
      </c>
      <c r="K211" s="49">
        <v>0.1</v>
      </c>
    </row>
    <row r="212" spans="1:11" ht="16.05" customHeight="1" x14ac:dyDescent="0.25">
      <c r="A212" s="48">
        <f t="shared" si="30"/>
        <v>49187</v>
      </c>
      <c r="B212" s="45" t="str">
        <f t="shared" si="26"/>
        <v>A212</v>
      </c>
      <c r="C212" s="46">
        <v>200</v>
      </c>
      <c r="D212" s="4">
        <f t="shared" si="27"/>
        <v>150000</v>
      </c>
      <c r="E212" s="4">
        <f t="shared" si="31"/>
        <v>0</v>
      </c>
      <c r="F212" s="4">
        <f t="shared" si="28"/>
        <v>0</v>
      </c>
      <c r="G212" s="4">
        <f t="shared" si="29"/>
        <v>0</v>
      </c>
      <c r="H212" s="4">
        <f t="shared" si="24"/>
        <v>150000</v>
      </c>
      <c r="I212" s="26">
        <f t="shared" si="25"/>
        <v>0.25</v>
      </c>
      <c r="K212" s="49">
        <v>0.1</v>
      </c>
    </row>
    <row r="213" spans="1:11" ht="16.05" customHeight="1" x14ac:dyDescent="0.25">
      <c r="A213" s="48">
        <f t="shared" si="30"/>
        <v>49217</v>
      </c>
      <c r="B213" s="45" t="str">
        <f t="shared" si="26"/>
        <v>A213</v>
      </c>
      <c r="C213" s="46">
        <v>201</v>
      </c>
      <c r="D213" s="4">
        <f t="shared" si="27"/>
        <v>150000</v>
      </c>
      <c r="E213" s="4">
        <f t="shared" si="31"/>
        <v>0</v>
      </c>
      <c r="F213" s="4">
        <f t="shared" si="28"/>
        <v>0</v>
      </c>
      <c r="G213" s="4">
        <f t="shared" si="29"/>
        <v>0</v>
      </c>
      <c r="H213" s="4">
        <f t="shared" si="24"/>
        <v>150000</v>
      </c>
      <c r="I213" s="26">
        <f t="shared" si="25"/>
        <v>0.25</v>
      </c>
      <c r="K213" s="49">
        <v>0.1</v>
      </c>
    </row>
    <row r="214" spans="1:11" ht="16.05" customHeight="1" x14ac:dyDescent="0.25">
      <c r="A214" s="48">
        <f t="shared" si="30"/>
        <v>49248</v>
      </c>
      <c r="B214" s="45" t="str">
        <f t="shared" si="26"/>
        <v>A214</v>
      </c>
      <c r="C214" s="46">
        <v>202</v>
      </c>
      <c r="D214" s="4">
        <f t="shared" si="27"/>
        <v>150000</v>
      </c>
      <c r="E214" s="4">
        <f t="shared" si="31"/>
        <v>0</v>
      </c>
      <c r="F214" s="4">
        <f t="shared" si="28"/>
        <v>0</v>
      </c>
      <c r="G214" s="4">
        <f t="shared" si="29"/>
        <v>0</v>
      </c>
      <c r="H214" s="4">
        <f t="shared" si="24"/>
        <v>150000</v>
      </c>
      <c r="I214" s="26">
        <f t="shared" si="25"/>
        <v>0.25</v>
      </c>
      <c r="K214" s="49">
        <v>0.1</v>
      </c>
    </row>
    <row r="215" spans="1:11" ht="16.05" customHeight="1" x14ac:dyDescent="0.25">
      <c r="A215" s="48">
        <f t="shared" si="30"/>
        <v>49278</v>
      </c>
      <c r="B215" s="45" t="str">
        <f t="shared" si="26"/>
        <v>A215</v>
      </c>
      <c r="C215" s="46">
        <v>203</v>
      </c>
      <c r="D215" s="4">
        <f t="shared" si="27"/>
        <v>150000</v>
      </c>
      <c r="E215" s="4">
        <f t="shared" si="31"/>
        <v>0</v>
      </c>
      <c r="F215" s="4">
        <f t="shared" si="28"/>
        <v>0</v>
      </c>
      <c r="G215" s="4">
        <f t="shared" si="29"/>
        <v>0</v>
      </c>
      <c r="H215" s="4">
        <f t="shared" si="24"/>
        <v>150000</v>
      </c>
      <c r="I215" s="26">
        <f t="shared" si="25"/>
        <v>0.25</v>
      </c>
      <c r="K215" s="49">
        <v>0.1</v>
      </c>
    </row>
    <row r="216" spans="1:11" ht="16.05" customHeight="1" x14ac:dyDescent="0.25">
      <c r="A216" s="48">
        <f t="shared" si="30"/>
        <v>49309</v>
      </c>
      <c r="B216" s="45" t="str">
        <f t="shared" si="26"/>
        <v>A216</v>
      </c>
      <c r="C216" s="46">
        <v>204</v>
      </c>
      <c r="D216" s="4">
        <f t="shared" si="27"/>
        <v>150000</v>
      </c>
      <c r="E216" s="4">
        <f t="shared" si="31"/>
        <v>0</v>
      </c>
      <c r="F216" s="4">
        <f t="shared" si="28"/>
        <v>0</v>
      </c>
      <c r="G216" s="4">
        <f t="shared" si="29"/>
        <v>0</v>
      </c>
      <c r="H216" s="4">
        <f t="shared" si="24"/>
        <v>150000</v>
      </c>
      <c r="I216" s="26">
        <f t="shared" si="25"/>
        <v>0.25</v>
      </c>
      <c r="K216" s="49">
        <v>0.1</v>
      </c>
    </row>
    <row r="217" spans="1:11" ht="16.05" customHeight="1" x14ac:dyDescent="0.25">
      <c r="A217" s="48">
        <f t="shared" si="30"/>
        <v>49340</v>
      </c>
      <c r="B217" s="45" t="str">
        <f t="shared" si="26"/>
        <v>A217</v>
      </c>
      <c r="C217" s="46">
        <v>205</v>
      </c>
      <c r="D217" s="4">
        <f t="shared" si="27"/>
        <v>150000</v>
      </c>
      <c r="E217" s="4">
        <f t="shared" si="31"/>
        <v>0</v>
      </c>
      <c r="F217" s="4">
        <f t="shared" si="28"/>
        <v>0</v>
      </c>
      <c r="G217" s="4">
        <f t="shared" si="29"/>
        <v>0</v>
      </c>
      <c r="H217" s="4">
        <f t="shared" si="24"/>
        <v>150000</v>
      </c>
      <c r="I217" s="26">
        <f t="shared" si="25"/>
        <v>0.25</v>
      </c>
      <c r="K217" s="49">
        <v>0.1</v>
      </c>
    </row>
    <row r="218" spans="1:11" ht="16.05" customHeight="1" x14ac:dyDescent="0.25">
      <c r="A218" s="48">
        <f t="shared" si="30"/>
        <v>49368</v>
      </c>
      <c r="B218" s="45" t="str">
        <f t="shared" si="26"/>
        <v>A218</v>
      </c>
      <c r="C218" s="46">
        <v>206</v>
      </c>
      <c r="D218" s="4">
        <f t="shared" si="27"/>
        <v>150000</v>
      </c>
      <c r="E218" s="4">
        <f t="shared" si="31"/>
        <v>0</v>
      </c>
      <c r="F218" s="4">
        <f t="shared" si="28"/>
        <v>0</v>
      </c>
      <c r="G218" s="4">
        <f t="shared" si="29"/>
        <v>0</v>
      </c>
      <c r="H218" s="4">
        <f t="shared" si="24"/>
        <v>150000</v>
      </c>
      <c r="I218" s="26">
        <f t="shared" si="25"/>
        <v>0.25</v>
      </c>
      <c r="K218" s="49">
        <v>0.1</v>
      </c>
    </row>
    <row r="219" spans="1:11" ht="16.05" customHeight="1" x14ac:dyDescent="0.25">
      <c r="A219" s="48">
        <f t="shared" si="30"/>
        <v>49399</v>
      </c>
      <c r="B219" s="45" t="str">
        <f t="shared" si="26"/>
        <v>A219</v>
      </c>
      <c r="C219" s="46">
        <v>207</v>
      </c>
      <c r="D219" s="4">
        <f t="shared" si="27"/>
        <v>150000</v>
      </c>
      <c r="E219" s="4">
        <f t="shared" si="31"/>
        <v>0</v>
      </c>
      <c r="F219" s="4">
        <f t="shared" si="28"/>
        <v>0</v>
      </c>
      <c r="G219" s="4">
        <f t="shared" si="29"/>
        <v>0</v>
      </c>
      <c r="H219" s="4">
        <f t="shared" si="24"/>
        <v>150000</v>
      </c>
      <c r="I219" s="26">
        <f t="shared" si="25"/>
        <v>0.25</v>
      </c>
      <c r="K219" s="49">
        <v>0.1</v>
      </c>
    </row>
    <row r="220" spans="1:11" ht="16.05" customHeight="1" x14ac:dyDescent="0.25">
      <c r="A220" s="48">
        <f t="shared" si="30"/>
        <v>49429</v>
      </c>
      <c r="B220" s="45" t="str">
        <f t="shared" si="26"/>
        <v>A220</v>
      </c>
      <c r="C220" s="46">
        <v>208</v>
      </c>
      <c r="D220" s="4">
        <f t="shared" si="27"/>
        <v>150000</v>
      </c>
      <c r="E220" s="4">
        <f t="shared" si="31"/>
        <v>0</v>
      </c>
      <c r="F220" s="4">
        <f t="shared" si="28"/>
        <v>0</v>
      </c>
      <c r="G220" s="4">
        <f t="shared" si="29"/>
        <v>0</v>
      </c>
      <c r="H220" s="4">
        <f t="shared" si="24"/>
        <v>150000</v>
      </c>
      <c r="I220" s="26">
        <f t="shared" si="25"/>
        <v>0.25</v>
      </c>
      <c r="K220" s="49">
        <v>0.1</v>
      </c>
    </row>
    <row r="221" spans="1:11" ht="16.05" customHeight="1" x14ac:dyDescent="0.25">
      <c r="A221" s="48">
        <f t="shared" si="30"/>
        <v>49460</v>
      </c>
      <c r="B221" s="45" t="str">
        <f t="shared" si="26"/>
        <v>A221</v>
      </c>
      <c r="C221" s="46">
        <v>209</v>
      </c>
      <c r="D221" s="4">
        <f t="shared" si="27"/>
        <v>150000</v>
      </c>
      <c r="E221" s="4">
        <f t="shared" si="31"/>
        <v>0</v>
      </c>
      <c r="F221" s="4">
        <f t="shared" si="28"/>
        <v>0</v>
      </c>
      <c r="G221" s="4">
        <f t="shared" si="29"/>
        <v>0</v>
      </c>
      <c r="H221" s="4">
        <f t="shared" si="24"/>
        <v>150000</v>
      </c>
      <c r="I221" s="26">
        <f t="shared" si="25"/>
        <v>0.25</v>
      </c>
      <c r="K221" s="49">
        <v>0.1</v>
      </c>
    </row>
    <row r="222" spans="1:11" ht="16.05" customHeight="1" x14ac:dyDescent="0.25">
      <c r="A222" s="48">
        <f t="shared" si="30"/>
        <v>49490</v>
      </c>
      <c r="B222" s="45" t="str">
        <f t="shared" si="26"/>
        <v>A222</v>
      </c>
      <c r="C222" s="46">
        <v>210</v>
      </c>
      <c r="D222" s="4">
        <f t="shared" si="27"/>
        <v>150000</v>
      </c>
      <c r="E222" s="4">
        <f t="shared" si="31"/>
        <v>0</v>
      </c>
      <c r="F222" s="4">
        <f t="shared" si="28"/>
        <v>0</v>
      </c>
      <c r="G222" s="4">
        <f t="shared" si="29"/>
        <v>0</v>
      </c>
      <c r="H222" s="4">
        <f t="shared" si="24"/>
        <v>150000</v>
      </c>
      <c r="I222" s="26">
        <f t="shared" si="25"/>
        <v>0.25</v>
      </c>
      <c r="K222" s="49">
        <v>0.1</v>
      </c>
    </row>
    <row r="223" spans="1:11" ht="16.05" customHeight="1" x14ac:dyDescent="0.25">
      <c r="A223" s="48">
        <f t="shared" si="30"/>
        <v>49521</v>
      </c>
      <c r="B223" s="45" t="str">
        <f t="shared" si="26"/>
        <v>A223</v>
      </c>
      <c r="C223" s="46">
        <v>211</v>
      </c>
      <c r="D223" s="4">
        <f t="shared" si="27"/>
        <v>150000</v>
      </c>
      <c r="E223" s="4">
        <f t="shared" si="31"/>
        <v>0</v>
      </c>
      <c r="F223" s="4">
        <f t="shared" si="28"/>
        <v>0</v>
      </c>
      <c r="G223" s="4">
        <f t="shared" si="29"/>
        <v>0</v>
      </c>
      <c r="H223" s="4">
        <f t="shared" si="24"/>
        <v>150000</v>
      </c>
      <c r="I223" s="26">
        <f t="shared" si="25"/>
        <v>0.25</v>
      </c>
      <c r="K223" s="49">
        <v>0.1</v>
      </c>
    </row>
    <row r="224" spans="1:11" ht="16.05" customHeight="1" x14ac:dyDescent="0.25">
      <c r="A224" s="48">
        <f t="shared" si="30"/>
        <v>49552</v>
      </c>
      <c r="B224" s="45" t="str">
        <f t="shared" si="26"/>
        <v>A224</v>
      </c>
      <c r="C224" s="46">
        <v>212</v>
      </c>
      <c r="D224" s="4">
        <f t="shared" si="27"/>
        <v>150000</v>
      </c>
      <c r="E224" s="4">
        <f t="shared" si="31"/>
        <v>0</v>
      </c>
      <c r="F224" s="4">
        <f t="shared" si="28"/>
        <v>0</v>
      </c>
      <c r="G224" s="4">
        <f t="shared" si="29"/>
        <v>0</v>
      </c>
      <c r="H224" s="4">
        <f t="shared" si="24"/>
        <v>150000</v>
      </c>
      <c r="I224" s="26">
        <f t="shared" si="25"/>
        <v>0.25</v>
      </c>
      <c r="K224" s="49">
        <v>0.1</v>
      </c>
    </row>
    <row r="225" spans="1:11" ht="16.05" customHeight="1" x14ac:dyDescent="0.25">
      <c r="A225" s="48">
        <f t="shared" si="30"/>
        <v>49582</v>
      </c>
      <c r="B225" s="45" t="str">
        <f t="shared" si="26"/>
        <v>A225</v>
      </c>
      <c r="C225" s="46">
        <v>213</v>
      </c>
      <c r="D225" s="4">
        <f t="shared" si="27"/>
        <v>150000</v>
      </c>
      <c r="E225" s="4">
        <f t="shared" si="31"/>
        <v>0</v>
      </c>
      <c r="F225" s="4">
        <f t="shared" si="28"/>
        <v>0</v>
      </c>
      <c r="G225" s="4">
        <f t="shared" si="29"/>
        <v>0</v>
      </c>
      <c r="H225" s="4">
        <f t="shared" si="24"/>
        <v>150000</v>
      </c>
      <c r="I225" s="26">
        <f t="shared" si="25"/>
        <v>0.25</v>
      </c>
      <c r="K225" s="49">
        <v>0.1</v>
      </c>
    </row>
    <row r="226" spans="1:11" ht="16.05" customHeight="1" x14ac:dyDescent="0.25">
      <c r="A226" s="48">
        <f t="shared" si="30"/>
        <v>49613</v>
      </c>
      <c r="B226" s="45" t="str">
        <f t="shared" si="26"/>
        <v>A226</v>
      </c>
      <c r="C226" s="46">
        <v>214</v>
      </c>
      <c r="D226" s="4">
        <f t="shared" si="27"/>
        <v>150000</v>
      </c>
      <c r="E226" s="4">
        <f t="shared" si="31"/>
        <v>0</v>
      </c>
      <c r="F226" s="4">
        <f t="shared" si="28"/>
        <v>0</v>
      </c>
      <c r="G226" s="4">
        <f t="shared" si="29"/>
        <v>0</v>
      </c>
      <c r="H226" s="4">
        <f t="shared" si="24"/>
        <v>150000</v>
      </c>
      <c r="I226" s="26">
        <f t="shared" si="25"/>
        <v>0.25</v>
      </c>
      <c r="K226" s="49">
        <v>0.1</v>
      </c>
    </row>
    <row r="227" spans="1:11" ht="16.05" customHeight="1" x14ac:dyDescent="0.25">
      <c r="A227" s="48">
        <f t="shared" si="30"/>
        <v>49643</v>
      </c>
      <c r="B227" s="45" t="str">
        <f t="shared" si="26"/>
        <v>A227</v>
      </c>
      <c r="C227" s="46">
        <v>215</v>
      </c>
      <c r="D227" s="4">
        <f t="shared" si="27"/>
        <v>150000</v>
      </c>
      <c r="E227" s="4">
        <f t="shared" si="31"/>
        <v>0</v>
      </c>
      <c r="F227" s="4">
        <f t="shared" si="28"/>
        <v>0</v>
      </c>
      <c r="G227" s="4">
        <f t="shared" si="29"/>
        <v>0</v>
      </c>
      <c r="H227" s="4">
        <f t="shared" si="24"/>
        <v>150000</v>
      </c>
      <c r="I227" s="26">
        <f t="shared" si="25"/>
        <v>0.25</v>
      </c>
      <c r="K227" s="49">
        <v>0.1</v>
      </c>
    </row>
    <row r="228" spans="1:11" ht="16.05" customHeight="1" x14ac:dyDescent="0.25">
      <c r="A228" s="48">
        <f t="shared" si="30"/>
        <v>49674</v>
      </c>
      <c r="B228" s="45" t="str">
        <f t="shared" si="26"/>
        <v>A228</v>
      </c>
      <c r="C228" s="46">
        <v>216</v>
      </c>
      <c r="D228" s="4">
        <f t="shared" si="27"/>
        <v>150000</v>
      </c>
      <c r="E228" s="4">
        <f t="shared" si="31"/>
        <v>0</v>
      </c>
      <c r="F228" s="4">
        <f t="shared" si="28"/>
        <v>0</v>
      </c>
      <c r="G228" s="4">
        <f t="shared" si="29"/>
        <v>0</v>
      </c>
      <c r="H228" s="4">
        <f t="shared" si="24"/>
        <v>150000</v>
      </c>
      <c r="I228" s="26">
        <f t="shared" si="25"/>
        <v>0.25</v>
      </c>
      <c r="K228" s="49">
        <v>0.1</v>
      </c>
    </row>
    <row r="229" spans="1:11" ht="16.05" customHeight="1" x14ac:dyDescent="0.25">
      <c r="A229" s="48">
        <f t="shared" si="30"/>
        <v>49705</v>
      </c>
      <c r="B229" s="45" t="str">
        <f t="shared" si="26"/>
        <v>A229</v>
      </c>
      <c r="C229" s="46">
        <v>217</v>
      </c>
      <c r="D229" s="4">
        <f t="shared" si="27"/>
        <v>150000</v>
      </c>
      <c r="E229" s="4">
        <f t="shared" si="31"/>
        <v>0</v>
      </c>
      <c r="F229" s="4">
        <f t="shared" si="28"/>
        <v>0</v>
      </c>
      <c r="G229" s="4">
        <f t="shared" si="29"/>
        <v>0</v>
      </c>
      <c r="H229" s="4">
        <f t="shared" si="24"/>
        <v>150000</v>
      </c>
      <c r="I229" s="26">
        <f t="shared" si="25"/>
        <v>0.25</v>
      </c>
      <c r="K229" s="49">
        <v>0.1</v>
      </c>
    </row>
    <row r="230" spans="1:11" ht="16.05" customHeight="1" x14ac:dyDescent="0.25">
      <c r="A230" s="48">
        <f t="shared" si="30"/>
        <v>49734</v>
      </c>
      <c r="B230" s="45" t="str">
        <f t="shared" si="26"/>
        <v>A230</v>
      </c>
      <c r="C230" s="46">
        <v>218</v>
      </c>
      <c r="D230" s="4">
        <f t="shared" si="27"/>
        <v>150000</v>
      </c>
      <c r="E230" s="4">
        <f t="shared" si="31"/>
        <v>0</v>
      </c>
      <c r="F230" s="4">
        <f t="shared" si="28"/>
        <v>0</v>
      </c>
      <c r="G230" s="4">
        <f t="shared" si="29"/>
        <v>0</v>
      </c>
      <c r="H230" s="4">
        <f t="shared" si="24"/>
        <v>150000</v>
      </c>
      <c r="I230" s="26">
        <f t="shared" si="25"/>
        <v>0.25</v>
      </c>
      <c r="K230" s="49">
        <v>0.1</v>
      </c>
    </row>
    <row r="231" spans="1:11" ht="16.05" customHeight="1" x14ac:dyDescent="0.25">
      <c r="A231" s="48">
        <f t="shared" si="30"/>
        <v>49765</v>
      </c>
      <c r="B231" s="45" t="str">
        <f t="shared" si="26"/>
        <v>A231</v>
      </c>
      <c r="C231" s="46">
        <v>219</v>
      </c>
      <c r="D231" s="4">
        <f t="shared" si="27"/>
        <v>150000</v>
      </c>
      <c r="E231" s="4">
        <f t="shared" si="31"/>
        <v>0</v>
      </c>
      <c r="F231" s="4">
        <f t="shared" si="28"/>
        <v>0</v>
      </c>
      <c r="G231" s="4">
        <f t="shared" si="29"/>
        <v>0</v>
      </c>
      <c r="H231" s="4">
        <f t="shared" si="24"/>
        <v>150000</v>
      </c>
      <c r="I231" s="26">
        <f t="shared" si="25"/>
        <v>0.25</v>
      </c>
      <c r="K231" s="49">
        <v>0.1</v>
      </c>
    </row>
    <row r="232" spans="1:11" ht="16.05" customHeight="1" x14ac:dyDescent="0.25">
      <c r="A232" s="48">
        <f t="shared" si="30"/>
        <v>49795</v>
      </c>
      <c r="B232" s="45" t="str">
        <f t="shared" si="26"/>
        <v>A232</v>
      </c>
      <c r="C232" s="46">
        <v>220</v>
      </c>
      <c r="D232" s="4">
        <f t="shared" si="27"/>
        <v>150000</v>
      </c>
      <c r="E232" s="4">
        <f t="shared" si="31"/>
        <v>0</v>
      </c>
      <c r="F232" s="4">
        <f t="shared" si="28"/>
        <v>0</v>
      </c>
      <c r="G232" s="4">
        <f t="shared" si="29"/>
        <v>0</v>
      </c>
      <c r="H232" s="4">
        <f t="shared" si="24"/>
        <v>150000</v>
      </c>
      <c r="I232" s="26">
        <f t="shared" si="25"/>
        <v>0.25</v>
      </c>
      <c r="K232" s="49">
        <v>0.1</v>
      </c>
    </row>
    <row r="233" spans="1:11" ht="16.05" customHeight="1" x14ac:dyDescent="0.25">
      <c r="A233" s="48">
        <f t="shared" si="30"/>
        <v>49826</v>
      </c>
      <c r="B233" s="45" t="str">
        <f t="shared" si="26"/>
        <v>A233</v>
      </c>
      <c r="C233" s="46">
        <v>221</v>
      </c>
      <c r="D233" s="4">
        <f t="shared" si="27"/>
        <v>150000</v>
      </c>
      <c r="E233" s="4">
        <f t="shared" si="31"/>
        <v>0</v>
      </c>
      <c r="F233" s="4">
        <f t="shared" si="28"/>
        <v>0</v>
      </c>
      <c r="G233" s="4">
        <f t="shared" si="29"/>
        <v>0</v>
      </c>
      <c r="H233" s="4">
        <f t="shared" si="24"/>
        <v>150000</v>
      </c>
      <c r="I233" s="26">
        <f t="shared" si="25"/>
        <v>0.25</v>
      </c>
      <c r="K233" s="49">
        <v>0.1</v>
      </c>
    </row>
    <row r="234" spans="1:11" ht="16.05" customHeight="1" x14ac:dyDescent="0.25">
      <c r="A234" s="48">
        <f t="shared" si="30"/>
        <v>49856</v>
      </c>
      <c r="B234" s="45" t="str">
        <f t="shared" si="26"/>
        <v>A234</v>
      </c>
      <c r="C234" s="46">
        <v>222</v>
      </c>
      <c r="D234" s="4">
        <f t="shared" si="27"/>
        <v>150000</v>
      </c>
      <c r="E234" s="4">
        <f t="shared" si="31"/>
        <v>0</v>
      </c>
      <c r="F234" s="4">
        <f t="shared" si="28"/>
        <v>0</v>
      </c>
      <c r="G234" s="4">
        <f t="shared" si="29"/>
        <v>0</v>
      </c>
      <c r="H234" s="4">
        <f t="shared" si="24"/>
        <v>150000</v>
      </c>
      <c r="I234" s="26">
        <f t="shared" si="25"/>
        <v>0.25</v>
      </c>
      <c r="K234" s="49">
        <v>0.1</v>
      </c>
    </row>
    <row r="235" spans="1:11" ht="16.05" customHeight="1" x14ac:dyDescent="0.25">
      <c r="A235" s="48">
        <f t="shared" si="30"/>
        <v>49887</v>
      </c>
      <c r="B235" s="45" t="str">
        <f t="shared" si="26"/>
        <v>A235</v>
      </c>
      <c r="C235" s="46">
        <v>223</v>
      </c>
      <c r="D235" s="4">
        <f t="shared" si="27"/>
        <v>150000</v>
      </c>
      <c r="E235" s="4">
        <f t="shared" si="31"/>
        <v>0</v>
      </c>
      <c r="F235" s="4">
        <f t="shared" si="28"/>
        <v>0</v>
      </c>
      <c r="G235" s="4">
        <f t="shared" si="29"/>
        <v>0</v>
      </c>
      <c r="H235" s="4">
        <f t="shared" si="24"/>
        <v>150000</v>
      </c>
      <c r="I235" s="26">
        <f t="shared" si="25"/>
        <v>0.25</v>
      </c>
      <c r="K235" s="49">
        <v>0.1</v>
      </c>
    </row>
    <row r="236" spans="1:11" ht="16.05" customHeight="1" x14ac:dyDescent="0.25">
      <c r="A236" s="48">
        <f t="shared" si="30"/>
        <v>49918</v>
      </c>
      <c r="B236" s="45" t="str">
        <f t="shared" si="26"/>
        <v>A236</v>
      </c>
      <c r="C236" s="46">
        <v>224</v>
      </c>
      <c r="D236" s="4">
        <f t="shared" si="27"/>
        <v>150000</v>
      </c>
      <c r="E236" s="4">
        <f t="shared" si="31"/>
        <v>0</v>
      </c>
      <c r="F236" s="4">
        <f t="shared" si="28"/>
        <v>0</v>
      </c>
      <c r="G236" s="4">
        <f t="shared" si="29"/>
        <v>0</v>
      </c>
      <c r="H236" s="4">
        <f t="shared" si="24"/>
        <v>150000</v>
      </c>
      <c r="I236" s="26">
        <f t="shared" si="25"/>
        <v>0.25</v>
      </c>
      <c r="K236" s="49">
        <v>0.1</v>
      </c>
    </row>
    <row r="237" spans="1:11" ht="16.05" customHeight="1" x14ac:dyDescent="0.25">
      <c r="A237" s="48">
        <f t="shared" si="30"/>
        <v>49948</v>
      </c>
      <c r="B237" s="45" t="str">
        <f t="shared" si="26"/>
        <v>A237</v>
      </c>
      <c r="C237" s="46">
        <v>225</v>
      </c>
      <c r="D237" s="4">
        <f t="shared" si="27"/>
        <v>150000</v>
      </c>
      <c r="E237" s="4">
        <f t="shared" si="31"/>
        <v>0</v>
      </c>
      <c r="F237" s="4">
        <f t="shared" si="28"/>
        <v>0</v>
      </c>
      <c r="G237" s="4">
        <f t="shared" si="29"/>
        <v>0</v>
      </c>
      <c r="H237" s="4">
        <f t="shared" si="24"/>
        <v>150000</v>
      </c>
      <c r="I237" s="26">
        <f t="shared" si="25"/>
        <v>0.25</v>
      </c>
      <c r="K237" s="49">
        <v>0.1</v>
      </c>
    </row>
    <row r="238" spans="1:11" ht="16.05" customHeight="1" x14ac:dyDescent="0.25">
      <c r="A238" s="48">
        <f t="shared" si="30"/>
        <v>49979</v>
      </c>
      <c r="B238" s="45" t="str">
        <f t="shared" si="26"/>
        <v>A238</v>
      </c>
      <c r="C238" s="46">
        <v>226</v>
      </c>
      <c r="D238" s="4">
        <f t="shared" si="27"/>
        <v>150000</v>
      </c>
      <c r="E238" s="4">
        <f t="shared" si="31"/>
        <v>0</v>
      </c>
      <c r="F238" s="4">
        <f t="shared" si="28"/>
        <v>0</v>
      </c>
      <c r="G238" s="4">
        <f t="shared" si="29"/>
        <v>0</v>
      </c>
      <c r="H238" s="4">
        <f t="shared" si="24"/>
        <v>150000</v>
      </c>
      <c r="I238" s="26">
        <f t="shared" si="25"/>
        <v>0.25</v>
      </c>
      <c r="K238" s="49">
        <v>0.1</v>
      </c>
    </row>
    <row r="239" spans="1:11" ht="16.05" customHeight="1" x14ac:dyDescent="0.25">
      <c r="A239" s="48">
        <f t="shared" si="30"/>
        <v>50009</v>
      </c>
      <c r="B239" s="45" t="str">
        <f t="shared" si="26"/>
        <v>A239</v>
      </c>
      <c r="C239" s="46">
        <v>227</v>
      </c>
      <c r="D239" s="4">
        <f t="shared" si="27"/>
        <v>150000</v>
      </c>
      <c r="E239" s="4">
        <f t="shared" si="31"/>
        <v>0</v>
      </c>
      <c r="F239" s="4">
        <f t="shared" si="28"/>
        <v>0</v>
      </c>
      <c r="G239" s="4">
        <f t="shared" si="29"/>
        <v>0</v>
      </c>
      <c r="H239" s="4">
        <f t="shared" si="24"/>
        <v>150000</v>
      </c>
      <c r="I239" s="26">
        <f t="shared" si="25"/>
        <v>0.25</v>
      </c>
      <c r="K239" s="49">
        <v>0.1</v>
      </c>
    </row>
    <row r="240" spans="1:11" ht="16.05" customHeight="1" x14ac:dyDescent="0.25">
      <c r="A240" s="48">
        <f t="shared" si="30"/>
        <v>50040</v>
      </c>
      <c r="B240" s="45" t="str">
        <f t="shared" si="26"/>
        <v>A240</v>
      </c>
      <c r="C240" s="46">
        <v>228</v>
      </c>
      <c r="D240" s="4">
        <f t="shared" si="27"/>
        <v>150000</v>
      </c>
      <c r="E240" s="4">
        <f t="shared" si="31"/>
        <v>0</v>
      </c>
      <c r="F240" s="4">
        <f t="shared" si="28"/>
        <v>0</v>
      </c>
      <c r="G240" s="4">
        <f t="shared" si="29"/>
        <v>0</v>
      </c>
      <c r="H240" s="4">
        <f t="shared" si="24"/>
        <v>150000</v>
      </c>
      <c r="I240" s="26">
        <f t="shared" si="25"/>
        <v>0.25</v>
      </c>
      <c r="K240" s="49">
        <v>0.1</v>
      </c>
    </row>
    <row r="241" spans="1:11" ht="16.05" customHeight="1" x14ac:dyDescent="0.25">
      <c r="A241" s="48">
        <f t="shared" si="30"/>
        <v>50071</v>
      </c>
      <c r="B241" s="45" t="str">
        <f t="shared" si="26"/>
        <v>A241</v>
      </c>
      <c r="C241" s="46">
        <v>229</v>
      </c>
      <c r="D241" s="4">
        <f t="shared" si="27"/>
        <v>150000</v>
      </c>
      <c r="E241" s="4">
        <f t="shared" si="31"/>
        <v>0</v>
      </c>
      <c r="F241" s="4">
        <f t="shared" si="28"/>
        <v>0</v>
      </c>
      <c r="G241" s="4">
        <f t="shared" si="29"/>
        <v>0</v>
      </c>
      <c r="H241" s="4">
        <f t="shared" si="24"/>
        <v>150000</v>
      </c>
      <c r="I241" s="26">
        <f t="shared" si="25"/>
        <v>0.25</v>
      </c>
      <c r="K241" s="49">
        <v>0.1</v>
      </c>
    </row>
    <row r="242" spans="1:11" ht="16.05" customHeight="1" x14ac:dyDescent="0.25">
      <c r="A242" s="48">
        <f t="shared" si="30"/>
        <v>50099</v>
      </c>
      <c r="B242" s="45" t="str">
        <f t="shared" si="26"/>
        <v>A242</v>
      </c>
      <c r="C242" s="46">
        <v>230</v>
      </c>
      <c r="D242" s="4">
        <f t="shared" si="27"/>
        <v>150000</v>
      </c>
      <c r="E242" s="4">
        <f t="shared" si="31"/>
        <v>0</v>
      </c>
      <c r="F242" s="4">
        <f t="shared" si="28"/>
        <v>0</v>
      </c>
      <c r="G242" s="4">
        <f t="shared" si="29"/>
        <v>0</v>
      </c>
      <c r="H242" s="4">
        <f t="shared" si="24"/>
        <v>150000</v>
      </c>
      <c r="I242" s="26">
        <f t="shared" si="25"/>
        <v>0.25</v>
      </c>
      <c r="K242" s="49">
        <v>0.1</v>
      </c>
    </row>
    <row r="243" spans="1:11" ht="16.05" customHeight="1" x14ac:dyDescent="0.25">
      <c r="A243" s="48">
        <f t="shared" si="30"/>
        <v>50130</v>
      </c>
      <c r="B243" s="45" t="str">
        <f t="shared" si="26"/>
        <v>A243</v>
      </c>
      <c r="C243" s="46">
        <v>231</v>
      </c>
      <c r="D243" s="4">
        <f t="shared" si="27"/>
        <v>150000</v>
      </c>
      <c r="E243" s="4">
        <f t="shared" si="31"/>
        <v>0</v>
      </c>
      <c r="F243" s="4">
        <f t="shared" si="28"/>
        <v>0</v>
      </c>
      <c r="G243" s="4">
        <f t="shared" si="29"/>
        <v>0</v>
      </c>
      <c r="H243" s="4">
        <f t="shared" si="24"/>
        <v>150000</v>
      </c>
      <c r="I243" s="26">
        <f t="shared" si="25"/>
        <v>0.25</v>
      </c>
      <c r="K243" s="49">
        <v>0.1</v>
      </c>
    </row>
    <row r="244" spans="1:11" ht="16.05" customHeight="1" x14ac:dyDescent="0.25">
      <c r="A244" s="48">
        <f t="shared" si="30"/>
        <v>50160</v>
      </c>
      <c r="B244" s="45" t="str">
        <f t="shared" si="26"/>
        <v>A244</v>
      </c>
      <c r="C244" s="46">
        <v>232</v>
      </c>
      <c r="D244" s="4">
        <f t="shared" si="27"/>
        <v>150000</v>
      </c>
      <c r="E244" s="4">
        <f t="shared" si="31"/>
        <v>0</v>
      </c>
      <c r="F244" s="4">
        <f t="shared" si="28"/>
        <v>0</v>
      </c>
      <c r="G244" s="4">
        <f t="shared" si="29"/>
        <v>0</v>
      </c>
      <c r="H244" s="4">
        <f t="shared" si="24"/>
        <v>150000</v>
      </c>
      <c r="I244" s="26">
        <f t="shared" si="25"/>
        <v>0.25</v>
      </c>
      <c r="K244" s="49">
        <v>0.1</v>
      </c>
    </row>
    <row r="245" spans="1:11" ht="16.05" customHeight="1" x14ac:dyDescent="0.25">
      <c r="A245" s="48">
        <f t="shared" si="30"/>
        <v>50191</v>
      </c>
      <c r="B245" s="45" t="str">
        <f t="shared" si="26"/>
        <v>A245</v>
      </c>
      <c r="C245" s="46">
        <v>233</v>
      </c>
      <c r="D245" s="4">
        <f t="shared" si="27"/>
        <v>150000</v>
      </c>
      <c r="E245" s="4">
        <f t="shared" si="31"/>
        <v>0</v>
      </c>
      <c r="F245" s="4">
        <f t="shared" si="28"/>
        <v>0</v>
      </c>
      <c r="G245" s="4">
        <f t="shared" si="29"/>
        <v>0</v>
      </c>
      <c r="H245" s="4">
        <f t="shared" si="24"/>
        <v>150000</v>
      </c>
      <c r="I245" s="26">
        <f t="shared" si="25"/>
        <v>0.25</v>
      </c>
      <c r="K245" s="49">
        <v>0.1</v>
      </c>
    </row>
    <row r="246" spans="1:11" ht="16.05" customHeight="1" x14ac:dyDescent="0.25">
      <c r="A246" s="48">
        <f t="shared" si="30"/>
        <v>50221</v>
      </c>
      <c r="B246" s="45" t="str">
        <f t="shared" si="26"/>
        <v>A246</v>
      </c>
      <c r="C246" s="46">
        <v>234</v>
      </c>
      <c r="D246" s="4">
        <f t="shared" si="27"/>
        <v>150000</v>
      </c>
      <c r="E246" s="4">
        <f t="shared" si="31"/>
        <v>0</v>
      </c>
      <c r="F246" s="4">
        <f t="shared" si="28"/>
        <v>0</v>
      </c>
      <c r="G246" s="4">
        <f t="shared" si="29"/>
        <v>0</v>
      </c>
      <c r="H246" s="4">
        <f t="shared" si="24"/>
        <v>150000</v>
      </c>
      <c r="I246" s="26">
        <f t="shared" si="25"/>
        <v>0.25</v>
      </c>
      <c r="K246" s="49">
        <v>0.1</v>
      </c>
    </row>
    <row r="247" spans="1:11" ht="16.05" customHeight="1" x14ac:dyDescent="0.25">
      <c r="A247" s="48">
        <f t="shared" si="30"/>
        <v>50252</v>
      </c>
      <c r="B247" s="45" t="str">
        <f t="shared" si="26"/>
        <v>A247</v>
      </c>
      <c r="C247" s="46">
        <v>235</v>
      </c>
      <c r="D247" s="4">
        <f t="shared" si="27"/>
        <v>150000</v>
      </c>
      <c r="E247" s="4">
        <f t="shared" si="31"/>
        <v>0</v>
      </c>
      <c r="F247" s="4">
        <f t="shared" si="28"/>
        <v>0</v>
      </c>
      <c r="G247" s="4">
        <f t="shared" si="29"/>
        <v>0</v>
      </c>
      <c r="H247" s="4">
        <f t="shared" si="24"/>
        <v>150000</v>
      </c>
      <c r="I247" s="26">
        <f t="shared" si="25"/>
        <v>0.25</v>
      </c>
      <c r="K247" s="49">
        <v>0.1</v>
      </c>
    </row>
    <row r="248" spans="1:11" ht="16.05" customHeight="1" x14ac:dyDescent="0.25">
      <c r="A248" s="48">
        <f t="shared" si="30"/>
        <v>50283</v>
      </c>
      <c r="B248" s="45" t="str">
        <f t="shared" si="26"/>
        <v>A248</v>
      </c>
      <c r="C248" s="46">
        <v>236</v>
      </c>
      <c r="D248" s="4">
        <f t="shared" si="27"/>
        <v>150000</v>
      </c>
      <c r="E248" s="4">
        <f t="shared" si="31"/>
        <v>0</v>
      </c>
      <c r="F248" s="4">
        <f t="shared" si="28"/>
        <v>0</v>
      </c>
      <c r="G248" s="4">
        <f t="shared" si="29"/>
        <v>0</v>
      </c>
      <c r="H248" s="4">
        <f t="shared" si="24"/>
        <v>150000</v>
      </c>
      <c r="I248" s="26">
        <f t="shared" si="25"/>
        <v>0.25</v>
      </c>
      <c r="K248" s="49">
        <v>0.1</v>
      </c>
    </row>
    <row r="249" spans="1:11" ht="16.05" customHeight="1" x14ac:dyDescent="0.25">
      <c r="A249" s="48">
        <f t="shared" si="30"/>
        <v>50313</v>
      </c>
      <c r="B249" s="45" t="str">
        <f t="shared" si="26"/>
        <v>A249</v>
      </c>
      <c r="C249" s="46">
        <v>237</v>
      </c>
      <c r="D249" s="4">
        <f t="shared" si="27"/>
        <v>150000</v>
      </c>
      <c r="E249" s="4">
        <f t="shared" si="31"/>
        <v>0</v>
      </c>
      <c r="F249" s="4">
        <f t="shared" si="28"/>
        <v>0</v>
      </c>
      <c r="G249" s="4">
        <f t="shared" si="29"/>
        <v>0</v>
      </c>
      <c r="H249" s="4">
        <f t="shared" si="24"/>
        <v>150000</v>
      </c>
      <c r="I249" s="26">
        <f t="shared" si="25"/>
        <v>0.25</v>
      </c>
      <c r="K249" s="49">
        <v>0.1</v>
      </c>
    </row>
    <row r="250" spans="1:11" ht="16.05" customHeight="1" x14ac:dyDescent="0.25">
      <c r="A250" s="48">
        <f t="shared" si="30"/>
        <v>50344</v>
      </c>
      <c r="B250" s="45" t="str">
        <f t="shared" si="26"/>
        <v>A250</v>
      </c>
      <c r="C250" s="46">
        <v>238</v>
      </c>
      <c r="D250" s="4">
        <f t="shared" si="27"/>
        <v>150000</v>
      </c>
      <c r="E250" s="4">
        <f t="shared" si="31"/>
        <v>0</v>
      </c>
      <c r="F250" s="4">
        <f t="shared" si="28"/>
        <v>0</v>
      </c>
      <c r="G250" s="4">
        <f t="shared" si="29"/>
        <v>0</v>
      </c>
      <c r="H250" s="4">
        <f t="shared" si="24"/>
        <v>150000</v>
      </c>
      <c r="I250" s="26">
        <f t="shared" si="25"/>
        <v>0.25</v>
      </c>
      <c r="K250" s="49">
        <v>0.1</v>
      </c>
    </row>
    <row r="251" spans="1:11" ht="16.05" customHeight="1" x14ac:dyDescent="0.25">
      <c r="A251" s="48">
        <f t="shared" si="30"/>
        <v>50374</v>
      </c>
      <c r="B251" s="45" t="str">
        <f t="shared" si="26"/>
        <v>A251</v>
      </c>
      <c r="C251" s="46">
        <v>239</v>
      </c>
      <c r="D251" s="4">
        <f t="shared" si="27"/>
        <v>150000</v>
      </c>
      <c r="E251" s="4">
        <f t="shared" si="31"/>
        <v>0</v>
      </c>
      <c r="F251" s="4">
        <f t="shared" si="28"/>
        <v>0</v>
      </c>
      <c r="G251" s="4">
        <f t="shared" si="29"/>
        <v>0</v>
      </c>
      <c r="H251" s="4">
        <f t="shared" si="24"/>
        <v>150000</v>
      </c>
      <c r="I251" s="26">
        <f t="shared" si="25"/>
        <v>0.25</v>
      </c>
      <c r="K251" s="49">
        <v>0.1</v>
      </c>
    </row>
    <row r="252" spans="1:11" ht="16.05" customHeight="1" x14ac:dyDescent="0.25">
      <c r="A252" s="48">
        <f t="shared" si="30"/>
        <v>50405</v>
      </c>
      <c r="B252" s="45" t="str">
        <f t="shared" si="26"/>
        <v>A252</v>
      </c>
      <c r="C252" s="46">
        <v>240</v>
      </c>
      <c r="D252" s="4">
        <f t="shared" si="27"/>
        <v>150000</v>
      </c>
      <c r="E252" s="4">
        <f t="shared" si="31"/>
        <v>0</v>
      </c>
      <c r="F252" s="4">
        <f t="shared" si="28"/>
        <v>0</v>
      </c>
      <c r="G252" s="4">
        <f t="shared" si="29"/>
        <v>0</v>
      </c>
      <c r="H252" s="4">
        <f t="shared" si="24"/>
        <v>150000</v>
      </c>
      <c r="I252" s="26">
        <f t="shared" si="25"/>
        <v>0.25</v>
      </c>
      <c r="K252" s="49">
        <v>0.1</v>
      </c>
    </row>
    <row r="253" spans="1:11" ht="16.05" customHeight="1" x14ac:dyDescent="0.25">
      <c r="A253" s="48">
        <f t="shared" si="30"/>
        <v>50436</v>
      </c>
      <c r="B253" s="45" t="str">
        <f t="shared" si="26"/>
        <v>A253</v>
      </c>
      <c r="C253" s="46">
        <v>241</v>
      </c>
      <c r="D253" s="4">
        <f t="shared" si="27"/>
        <v>150000</v>
      </c>
      <c r="E253" s="4">
        <f t="shared" si="31"/>
        <v>0</v>
      </c>
      <c r="F253" s="4">
        <f t="shared" si="28"/>
        <v>0</v>
      </c>
      <c r="G253" s="4">
        <f t="shared" si="29"/>
        <v>0</v>
      </c>
      <c r="H253" s="4">
        <f t="shared" si="24"/>
        <v>150000</v>
      </c>
      <c r="I253" s="26">
        <f t="shared" si="25"/>
        <v>0.25</v>
      </c>
      <c r="K253" s="49">
        <v>0.1</v>
      </c>
    </row>
    <row r="254" spans="1:11" ht="16.05" customHeight="1" x14ac:dyDescent="0.25">
      <c r="A254" s="48">
        <f t="shared" si="30"/>
        <v>50464</v>
      </c>
      <c r="B254" s="45" t="str">
        <f t="shared" si="26"/>
        <v>A254</v>
      </c>
      <c r="C254" s="46">
        <v>242</v>
      </c>
      <c r="D254" s="4">
        <f t="shared" si="27"/>
        <v>150000</v>
      </c>
      <c r="E254" s="4">
        <f t="shared" si="31"/>
        <v>0</v>
      </c>
      <c r="F254" s="4">
        <f t="shared" si="28"/>
        <v>0</v>
      </c>
      <c r="G254" s="4">
        <f t="shared" si="29"/>
        <v>0</v>
      </c>
      <c r="H254" s="4">
        <f t="shared" si="24"/>
        <v>150000</v>
      </c>
      <c r="I254" s="26">
        <f t="shared" si="25"/>
        <v>0.25</v>
      </c>
      <c r="K254" s="49">
        <v>0.1</v>
      </c>
    </row>
    <row r="255" spans="1:11" ht="16.05" customHeight="1" x14ac:dyDescent="0.25">
      <c r="A255" s="48">
        <f t="shared" si="30"/>
        <v>50495</v>
      </c>
      <c r="B255" s="45" t="str">
        <f t="shared" si="26"/>
        <v>A255</v>
      </c>
      <c r="C255" s="46">
        <v>243</v>
      </c>
      <c r="D255" s="4">
        <f t="shared" si="27"/>
        <v>150000</v>
      </c>
      <c r="E255" s="4">
        <f t="shared" si="31"/>
        <v>0</v>
      </c>
      <c r="F255" s="4">
        <f t="shared" si="28"/>
        <v>0</v>
      </c>
      <c r="G255" s="4">
        <f t="shared" si="29"/>
        <v>0</v>
      </c>
      <c r="H255" s="4">
        <f t="shared" si="24"/>
        <v>150000</v>
      </c>
      <c r="I255" s="26">
        <f t="shared" si="25"/>
        <v>0.25</v>
      </c>
      <c r="K255" s="49">
        <v>0.1</v>
      </c>
    </row>
    <row r="256" spans="1:11" ht="16.05" customHeight="1" x14ac:dyDescent="0.25">
      <c r="A256" s="48">
        <f t="shared" si="30"/>
        <v>50525</v>
      </c>
      <c r="B256" s="45" t="str">
        <f t="shared" si="26"/>
        <v>A256</v>
      </c>
      <c r="C256" s="46">
        <v>244</v>
      </c>
      <c r="D256" s="4">
        <f t="shared" si="27"/>
        <v>150000</v>
      </c>
      <c r="E256" s="4">
        <f t="shared" si="31"/>
        <v>0</v>
      </c>
      <c r="F256" s="4">
        <f t="shared" si="28"/>
        <v>0</v>
      </c>
      <c r="G256" s="4">
        <f t="shared" si="29"/>
        <v>0</v>
      </c>
      <c r="H256" s="4">
        <f t="shared" si="24"/>
        <v>150000</v>
      </c>
      <c r="I256" s="26">
        <f t="shared" si="25"/>
        <v>0.25</v>
      </c>
      <c r="K256" s="49">
        <v>0.1</v>
      </c>
    </row>
    <row r="257" spans="1:11" ht="16.05" customHeight="1" x14ac:dyDescent="0.25">
      <c r="A257" s="48">
        <f t="shared" si="30"/>
        <v>50556</v>
      </c>
      <c r="B257" s="45" t="str">
        <f t="shared" si="26"/>
        <v>A257</v>
      </c>
      <c r="C257" s="46">
        <v>245</v>
      </c>
      <c r="D257" s="4">
        <f t="shared" si="27"/>
        <v>150000</v>
      </c>
      <c r="E257" s="4">
        <f t="shared" si="31"/>
        <v>0</v>
      </c>
      <c r="F257" s="4">
        <f t="shared" si="28"/>
        <v>0</v>
      </c>
      <c r="G257" s="4">
        <f t="shared" si="29"/>
        <v>0</v>
      </c>
      <c r="H257" s="4">
        <f t="shared" si="24"/>
        <v>150000</v>
      </c>
      <c r="I257" s="26">
        <f t="shared" si="25"/>
        <v>0.25</v>
      </c>
      <c r="K257" s="49">
        <v>0.1</v>
      </c>
    </row>
    <row r="258" spans="1:11" ht="16.05" customHeight="1" x14ac:dyDescent="0.25">
      <c r="A258" s="48">
        <f t="shared" si="30"/>
        <v>50586</v>
      </c>
      <c r="B258" s="45" t="str">
        <f t="shared" si="26"/>
        <v>A258</v>
      </c>
      <c r="C258" s="46">
        <v>246</v>
      </c>
      <c r="D258" s="4">
        <f t="shared" si="27"/>
        <v>150000</v>
      </c>
      <c r="E258" s="4">
        <f t="shared" si="31"/>
        <v>0</v>
      </c>
      <c r="F258" s="4">
        <f t="shared" si="28"/>
        <v>0</v>
      </c>
      <c r="G258" s="4">
        <f t="shared" si="29"/>
        <v>0</v>
      </c>
      <c r="H258" s="4">
        <f t="shared" si="24"/>
        <v>150000</v>
      </c>
      <c r="I258" s="26">
        <f t="shared" si="25"/>
        <v>0.25</v>
      </c>
      <c r="K258" s="49">
        <v>0.1</v>
      </c>
    </row>
    <row r="259" spans="1:11" ht="16.05" customHeight="1" x14ac:dyDescent="0.25">
      <c r="A259" s="48">
        <f t="shared" si="30"/>
        <v>50617</v>
      </c>
      <c r="B259" s="45" t="str">
        <f t="shared" si="26"/>
        <v>A259</v>
      </c>
      <c r="C259" s="46">
        <v>247</v>
      </c>
      <c r="D259" s="4">
        <f t="shared" si="27"/>
        <v>150000</v>
      </c>
      <c r="E259" s="4">
        <f t="shared" si="31"/>
        <v>0</v>
      </c>
      <c r="F259" s="4">
        <f t="shared" si="28"/>
        <v>0</v>
      </c>
      <c r="G259" s="4">
        <f t="shared" si="29"/>
        <v>0</v>
      </c>
      <c r="H259" s="4">
        <f t="shared" si="24"/>
        <v>150000</v>
      </c>
      <c r="I259" s="26">
        <f t="shared" si="25"/>
        <v>0.25</v>
      </c>
      <c r="K259" s="49">
        <v>0.1</v>
      </c>
    </row>
    <row r="260" spans="1:11" ht="16.05" customHeight="1" x14ac:dyDescent="0.25">
      <c r="A260" s="48">
        <f t="shared" si="30"/>
        <v>50648</v>
      </c>
      <c r="B260" s="45" t="str">
        <f t="shared" si="26"/>
        <v>A260</v>
      </c>
      <c r="C260" s="46">
        <v>248</v>
      </c>
      <c r="D260" s="4">
        <f t="shared" si="27"/>
        <v>150000</v>
      </c>
      <c r="E260" s="4">
        <f t="shared" si="31"/>
        <v>0</v>
      </c>
      <c r="F260" s="4">
        <f t="shared" si="28"/>
        <v>0</v>
      </c>
      <c r="G260" s="4">
        <f t="shared" si="29"/>
        <v>0</v>
      </c>
      <c r="H260" s="4">
        <f t="shared" si="24"/>
        <v>150000</v>
      </c>
      <c r="I260" s="26">
        <f t="shared" si="25"/>
        <v>0.25</v>
      </c>
      <c r="K260" s="49">
        <v>0.1</v>
      </c>
    </row>
    <row r="261" spans="1:11" ht="16.05" customHeight="1" x14ac:dyDescent="0.25">
      <c r="A261" s="48">
        <f t="shared" si="30"/>
        <v>50678</v>
      </c>
      <c r="B261" s="45" t="str">
        <f t="shared" si="26"/>
        <v>A261</v>
      </c>
      <c r="C261" s="46">
        <v>249</v>
      </c>
      <c r="D261" s="4">
        <f t="shared" si="27"/>
        <v>150000</v>
      </c>
      <c r="E261" s="4">
        <f t="shared" si="31"/>
        <v>0</v>
      </c>
      <c r="F261" s="4">
        <f t="shared" si="28"/>
        <v>0</v>
      </c>
      <c r="G261" s="4">
        <f t="shared" si="29"/>
        <v>0</v>
      </c>
      <c r="H261" s="4">
        <f t="shared" si="24"/>
        <v>150000</v>
      </c>
      <c r="I261" s="26">
        <f t="shared" si="25"/>
        <v>0.25</v>
      </c>
      <c r="K261" s="49">
        <v>0.1</v>
      </c>
    </row>
    <row r="262" spans="1:11" ht="16.05" customHeight="1" x14ac:dyDescent="0.25">
      <c r="A262" s="48">
        <f t="shared" si="30"/>
        <v>50709</v>
      </c>
      <c r="B262" s="45" t="str">
        <f t="shared" si="26"/>
        <v>A262</v>
      </c>
      <c r="C262" s="46">
        <v>250</v>
      </c>
      <c r="D262" s="4">
        <f t="shared" si="27"/>
        <v>150000</v>
      </c>
      <c r="E262" s="4">
        <f t="shared" si="31"/>
        <v>0</v>
      </c>
      <c r="F262" s="4">
        <f t="shared" si="28"/>
        <v>0</v>
      </c>
      <c r="G262" s="4">
        <f t="shared" si="29"/>
        <v>0</v>
      </c>
      <c r="H262" s="4">
        <f t="shared" si="24"/>
        <v>150000</v>
      </c>
      <c r="I262" s="26">
        <f t="shared" si="25"/>
        <v>0.25</v>
      </c>
      <c r="K262" s="49">
        <v>0.1</v>
      </c>
    </row>
    <row r="263" spans="1:11" ht="16.05" customHeight="1" x14ac:dyDescent="0.25">
      <c r="A263" s="48">
        <f t="shared" si="30"/>
        <v>50739</v>
      </c>
      <c r="B263" s="45" t="str">
        <f t="shared" si="26"/>
        <v>A263</v>
      </c>
      <c r="C263" s="46">
        <v>251</v>
      </c>
      <c r="D263" s="4">
        <f t="shared" si="27"/>
        <v>150000</v>
      </c>
      <c r="E263" s="4">
        <f t="shared" si="31"/>
        <v>0</v>
      </c>
      <c r="F263" s="4">
        <f t="shared" si="28"/>
        <v>0</v>
      </c>
      <c r="G263" s="4">
        <f t="shared" si="29"/>
        <v>0</v>
      </c>
      <c r="H263" s="4">
        <f t="shared" si="24"/>
        <v>150000</v>
      </c>
      <c r="I263" s="26">
        <f t="shared" si="25"/>
        <v>0.25</v>
      </c>
      <c r="K263" s="49">
        <v>0.1</v>
      </c>
    </row>
    <row r="264" spans="1:11" ht="16.05" customHeight="1" x14ac:dyDescent="0.25">
      <c r="A264" s="48">
        <f t="shared" si="30"/>
        <v>50770</v>
      </c>
      <c r="B264" s="45" t="str">
        <f t="shared" si="26"/>
        <v>A264</v>
      </c>
      <c r="C264" s="46">
        <v>252</v>
      </c>
      <c r="D264" s="4">
        <f t="shared" si="27"/>
        <v>150000</v>
      </c>
      <c r="E264" s="4">
        <f t="shared" si="31"/>
        <v>0</v>
      </c>
      <c r="F264" s="4">
        <f t="shared" si="28"/>
        <v>0</v>
      </c>
      <c r="G264" s="4">
        <f t="shared" si="29"/>
        <v>0</v>
      </c>
      <c r="H264" s="4">
        <f t="shared" si="24"/>
        <v>150000</v>
      </c>
      <c r="I264" s="26">
        <f t="shared" si="25"/>
        <v>0.25</v>
      </c>
      <c r="K264" s="49">
        <v>0.1</v>
      </c>
    </row>
    <row r="265" spans="1:11" ht="16.05" customHeight="1" x14ac:dyDescent="0.25">
      <c r="A265" s="48">
        <f t="shared" si="30"/>
        <v>50801</v>
      </c>
      <c r="B265" s="45" t="str">
        <f t="shared" si="26"/>
        <v>A265</v>
      </c>
      <c r="C265" s="46">
        <v>253</v>
      </c>
      <c r="D265" s="4">
        <f t="shared" si="27"/>
        <v>150000</v>
      </c>
      <c r="E265" s="4">
        <f t="shared" si="31"/>
        <v>0</v>
      </c>
      <c r="F265" s="4">
        <f t="shared" si="28"/>
        <v>0</v>
      </c>
      <c r="G265" s="4">
        <f t="shared" si="29"/>
        <v>0</v>
      </c>
      <c r="H265" s="4">
        <f t="shared" si="24"/>
        <v>150000</v>
      </c>
      <c r="I265" s="26">
        <f t="shared" si="25"/>
        <v>0.25</v>
      </c>
      <c r="K265" s="49">
        <v>0.1</v>
      </c>
    </row>
    <row r="266" spans="1:11" ht="16.05" customHeight="1" x14ac:dyDescent="0.25">
      <c r="A266" s="48">
        <f t="shared" si="30"/>
        <v>50829</v>
      </c>
      <c r="B266" s="45" t="str">
        <f t="shared" si="26"/>
        <v>A266</v>
      </c>
      <c r="C266" s="46">
        <v>254</v>
      </c>
      <c r="D266" s="4">
        <f t="shared" si="27"/>
        <v>150000</v>
      </c>
      <c r="E266" s="4">
        <f t="shared" si="31"/>
        <v>0</v>
      </c>
      <c r="F266" s="4">
        <f t="shared" si="28"/>
        <v>0</v>
      </c>
      <c r="G266" s="4">
        <f t="shared" si="29"/>
        <v>0</v>
      </c>
      <c r="H266" s="4">
        <f t="shared" si="24"/>
        <v>150000</v>
      </c>
      <c r="I266" s="26">
        <f t="shared" si="25"/>
        <v>0.25</v>
      </c>
      <c r="K266" s="49">
        <v>0.1</v>
      </c>
    </row>
    <row r="267" spans="1:11" ht="16.05" customHeight="1" x14ac:dyDescent="0.25">
      <c r="A267" s="48">
        <f t="shared" si="30"/>
        <v>50860</v>
      </c>
      <c r="B267" s="45" t="str">
        <f t="shared" si="26"/>
        <v>A267</v>
      </c>
      <c r="C267" s="46">
        <v>255</v>
      </c>
      <c r="D267" s="4">
        <f t="shared" si="27"/>
        <v>150000</v>
      </c>
      <c r="E267" s="4">
        <f t="shared" si="31"/>
        <v>0</v>
      </c>
      <c r="F267" s="4">
        <f t="shared" si="28"/>
        <v>0</v>
      </c>
      <c r="G267" s="4">
        <f t="shared" si="29"/>
        <v>0</v>
      </c>
      <c r="H267" s="4">
        <f t="shared" si="24"/>
        <v>150000</v>
      </c>
      <c r="I267" s="26">
        <f t="shared" si="25"/>
        <v>0.25</v>
      </c>
      <c r="K267" s="49">
        <v>0.1</v>
      </c>
    </row>
    <row r="268" spans="1:11" ht="16.05" customHeight="1" x14ac:dyDescent="0.25">
      <c r="A268" s="48">
        <f t="shared" si="30"/>
        <v>50890</v>
      </c>
      <c r="B268" s="45" t="str">
        <f t="shared" si="26"/>
        <v>A268</v>
      </c>
      <c r="C268" s="46">
        <v>256</v>
      </c>
      <c r="D268" s="4">
        <f t="shared" si="27"/>
        <v>150000</v>
      </c>
      <c r="E268" s="4">
        <f t="shared" si="31"/>
        <v>0</v>
      </c>
      <c r="F268" s="4">
        <f t="shared" si="28"/>
        <v>0</v>
      </c>
      <c r="G268" s="4">
        <f t="shared" si="29"/>
        <v>0</v>
      </c>
      <c r="H268" s="4">
        <f t="shared" si="24"/>
        <v>150000</v>
      </c>
      <c r="I268" s="26">
        <f t="shared" si="25"/>
        <v>0.25</v>
      </c>
      <c r="K268" s="49">
        <v>0.1</v>
      </c>
    </row>
    <row r="269" spans="1:11" ht="16.05" customHeight="1" x14ac:dyDescent="0.25">
      <c r="A269" s="48">
        <f t="shared" si="30"/>
        <v>50921</v>
      </c>
      <c r="B269" s="45" t="str">
        <f t="shared" si="26"/>
        <v>A269</v>
      </c>
      <c r="C269" s="46">
        <v>257</v>
      </c>
      <c r="D269" s="4">
        <f t="shared" si="27"/>
        <v>150000</v>
      </c>
      <c r="E269" s="4">
        <f t="shared" si="31"/>
        <v>0</v>
      </c>
      <c r="F269" s="4">
        <f t="shared" si="28"/>
        <v>0</v>
      </c>
      <c r="G269" s="4">
        <f t="shared" si="29"/>
        <v>0</v>
      </c>
      <c r="H269" s="4">
        <f t="shared" ref="H269:H332" si="32">D269-G269</f>
        <v>150000</v>
      </c>
      <c r="I269" s="26">
        <f t="shared" ref="I269:I332" si="33">H269/$D$4</f>
        <v>0.25</v>
      </c>
      <c r="K269" s="49">
        <v>0.1</v>
      </c>
    </row>
    <row r="270" spans="1:11" ht="16.05" customHeight="1" x14ac:dyDescent="0.25">
      <c r="A270" s="48">
        <f t="shared" si="30"/>
        <v>50951</v>
      </c>
      <c r="B270" s="45" t="str">
        <f t="shared" ref="B270:B333" si="34">"A"&amp;ROW(A270)</f>
        <v>A270</v>
      </c>
      <c r="C270" s="46">
        <v>258</v>
      </c>
      <c r="D270" s="4">
        <f t="shared" ref="D270:D333" si="35">IF(ROUND(H269,0)&gt;0,H269,0)</f>
        <v>150000</v>
      </c>
      <c r="E270" s="4">
        <f t="shared" si="31"/>
        <v>0</v>
      </c>
      <c r="F270" s="4">
        <f t="shared" ref="F270:F333" si="36">IF($D$6+1-C270&lt;=0,0,IF($D$9="Beginning",(D270-E270)*K270/12,D270*K270/12))</f>
        <v>0</v>
      </c>
      <c r="G270" s="4">
        <f t="shared" ref="G270:G333" si="37">IF(ROUND($D$6+1-C270,2)&lt;=0,0,E270-F270)</f>
        <v>0</v>
      </c>
      <c r="H270" s="4">
        <f t="shared" si="32"/>
        <v>150000</v>
      </c>
      <c r="I270" s="26">
        <f t="shared" si="33"/>
        <v>0.25</v>
      </c>
      <c r="K270" s="49">
        <v>0.1</v>
      </c>
    </row>
    <row r="271" spans="1:11" ht="16.05" customHeight="1" x14ac:dyDescent="0.25">
      <c r="A271" s="48">
        <f t="shared" ref="A271:A334" si="38">DATE(YEAR(A270),MONTH(A270)+2,1-1)</f>
        <v>50982</v>
      </c>
      <c r="B271" s="45" t="str">
        <f t="shared" si="34"/>
        <v>A271</v>
      </c>
      <c r="C271" s="46">
        <v>259</v>
      </c>
      <c r="D271" s="4">
        <f t="shared" si="35"/>
        <v>150000</v>
      </c>
      <c r="E271" s="4">
        <f t="shared" ref="E271:E334" si="39">IF($D$6+1-C271&lt;=0,0,IF($D$9="Beginning",PMT(K270/12,$D$6+1-C271,-(D270-E270),-PV(K270/12,1,0,$D$10),0),PMT(K271/12,$D$6+1-C271,-D271,$D$10,0)))</f>
        <v>0</v>
      </c>
      <c r="F271" s="4">
        <f t="shared" si="36"/>
        <v>0</v>
      </c>
      <c r="G271" s="4">
        <f t="shared" si="37"/>
        <v>0</v>
      </c>
      <c r="H271" s="4">
        <f t="shared" si="32"/>
        <v>150000</v>
      </c>
      <c r="I271" s="26">
        <f t="shared" si="33"/>
        <v>0.25</v>
      </c>
      <c r="K271" s="49">
        <v>0.1</v>
      </c>
    </row>
    <row r="272" spans="1:11" ht="16.05" customHeight="1" x14ac:dyDescent="0.25">
      <c r="A272" s="48">
        <f t="shared" si="38"/>
        <v>51013</v>
      </c>
      <c r="B272" s="45" t="str">
        <f t="shared" si="34"/>
        <v>A272</v>
      </c>
      <c r="C272" s="46">
        <v>260</v>
      </c>
      <c r="D272" s="4">
        <f t="shared" si="35"/>
        <v>150000</v>
      </c>
      <c r="E272" s="4">
        <f t="shared" si="39"/>
        <v>0</v>
      </c>
      <c r="F272" s="4">
        <f t="shared" si="36"/>
        <v>0</v>
      </c>
      <c r="G272" s="4">
        <f t="shared" si="37"/>
        <v>0</v>
      </c>
      <c r="H272" s="4">
        <f t="shared" si="32"/>
        <v>150000</v>
      </c>
      <c r="I272" s="26">
        <f t="shared" si="33"/>
        <v>0.25</v>
      </c>
      <c r="K272" s="49">
        <v>0.1</v>
      </c>
    </row>
    <row r="273" spans="1:11" ht="16.05" customHeight="1" x14ac:dyDescent="0.25">
      <c r="A273" s="48">
        <f t="shared" si="38"/>
        <v>51043</v>
      </c>
      <c r="B273" s="45" t="str">
        <f t="shared" si="34"/>
        <v>A273</v>
      </c>
      <c r="C273" s="46">
        <v>261</v>
      </c>
      <c r="D273" s="4">
        <f t="shared" si="35"/>
        <v>150000</v>
      </c>
      <c r="E273" s="4">
        <f t="shared" si="39"/>
        <v>0</v>
      </c>
      <c r="F273" s="4">
        <f t="shared" si="36"/>
        <v>0</v>
      </c>
      <c r="G273" s="4">
        <f t="shared" si="37"/>
        <v>0</v>
      </c>
      <c r="H273" s="4">
        <f t="shared" si="32"/>
        <v>150000</v>
      </c>
      <c r="I273" s="26">
        <f t="shared" si="33"/>
        <v>0.25</v>
      </c>
      <c r="K273" s="49">
        <v>0.1</v>
      </c>
    </row>
    <row r="274" spans="1:11" ht="16.05" customHeight="1" x14ac:dyDescent="0.25">
      <c r="A274" s="48">
        <f t="shared" si="38"/>
        <v>51074</v>
      </c>
      <c r="B274" s="45" t="str">
        <f t="shared" si="34"/>
        <v>A274</v>
      </c>
      <c r="C274" s="46">
        <v>262</v>
      </c>
      <c r="D274" s="4">
        <f t="shared" si="35"/>
        <v>150000</v>
      </c>
      <c r="E274" s="4">
        <f t="shared" si="39"/>
        <v>0</v>
      </c>
      <c r="F274" s="4">
        <f t="shared" si="36"/>
        <v>0</v>
      </c>
      <c r="G274" s="4">
        <f t="shared" si="37"/>
        <v>0</v>
      </c>
      <c r="H274" s="4">
        <f t="shared" si="32"/>
        <v>150000</v>
      </c>
      <c r="I274" s="26">
        <f t="shared" si="33"/>
        <v>0.25</v>
      </c>
      <c r="K274" s="49">
        <v>0.1</v>
      </c>
    </row>
    <row r="275" spans="1:11" ht="16.05" customHeight="1" x14ac:dyDescent="0.25">
      <c r="A275" s="48">
        <f t="shared" si="38"/>
        <v>51104</v>
      </c>
      <c r="B275" s="45" t="str">
        <f t="shared" si="34"/>
        <v>A275</v>
      </c>
      <c r="C275" s="46">
        <v>263</v>
      </c>
      <c r="D275" s="4">
        <f t="shared" si="35"/>
        <v>150000</v>
      </c>
      <c r="E275" s="4">
        <f t="shared" si="39"/>
        <v>0</v>
      </c>
      <c r="F275" s="4">
        <f t="shared" si="36"/>
        <v>0</v>
      </c>
      <c r="G275" s="4">
        <f t="shared" si="37"/>
        <v>0</v>
      </c>
      <c r="H275" s="4">
        <f t="shared" si="32"/>
        <v>150000</v>
      </c>
      <c r="I275" s="26">
        <f t="shared" si="33"/>
        <v>0.25</v>
      </c>
      <c r="K275" s="49">
        <v>0.1</v>
      </c>
    </row>
    <row r="276" spans="1:11" ht="16.05" customHeight="1" x14ac:dyDescent="0.25">
      <c r="A276" s="48">
        <f t="shared" si="38"/>
        <v>51135</v>
      </c>
      <c r="B276" s="45" t="str">
        <f t="shared" si="34"/>
        <v>A276</v>
      </c>
      <c r="C276" s="46">
        <v>264</v>
      </c>
      <c r="D276" s="4">
        <f t="shared" si="35"/>
        <v>150000</v>
      </c>
      <c r="E276" s="4">
        <f t="shared" si="39"/>
        <v>0</v>
      </c>
      <c r="F276" s="4">
        <f t="shared" si="36"/>
        <v>0</v>
      </c>
      <c r="G276" s="4">
        <f t="shared" si="37"/>
        <v>0</v>
      </c>
      <c r="H276" s="4">
        <f t="shared" si="32"/>
        <v>150000</v>
      </c>
      <c r="I276" s="26">
        <f t="shared" si="33"/>
        <v>0.25</v>
      </c>
      <c r="K276" s="49">
        <v>0.1</v>
      </c>
    </row>
    <row r="277" spans="1:11" ht="16.05" customHeight="1" x14ac:dyDescent="0.25">
      <c r="A277" s="48">
        <f t="shared" si="38"/>
        <v>51166</v>
      </c>
      <c r="B277" s="45" t="str">
        <f t="shared" si="34"/>
        <v>A277</v>
      </c>
      <c r="C277" s="46">
        <v>265</v>
      </c>
      <c r="D277" s="4">
        <f t="shared" si="35"/>
        <v>150000</v>
      </c>
      <c r="E277" s="4">
        <f t="shared" si="39"/>
        <v>0</v>
      </c>
      <c r="F277" s="4">
        <f t="shared" si="36"/>
        <v>0</v>
      </c>
      <c r="G277" s="4">
        <f t="shared" si="37"/>
        <v>0</v>
      </c>
      <c r="H277" s="4">
        <f t="shared" si="32"/>
        <v>150000</v>
      </c>
      <c r="I277" s="26">
        <f t="shared" si="33"/>
        <v>0.25</v>
      </c>
      <c r="K277" s="49">
        <v>0.1</v>
      </c>
    </row>
    <row r="278" spans="1:11" ht="16.05" customHeight="1" x14ac:dyDescent="0.25">
      <c r="A278" s="48">
        <f t="shared" si="38"/>
        <v>51195</v>
      </c>
      <c r="B278" s="45" t="str">
        <f t="shared" si="34"/>
        <v>A278</v>
      </c>
      <c r="C278" s="46">
        <v>266</v>
      </c>
      <c r="D278" s="4">
        <f t="shared" si="35"/>
        <v>150000</v>
      </c>
      <c r="E278" s="4">
        <f t="shared" si="39"/>
        <v>0</v>
      </c>
      <c r="F278" s="4">
        <f t="shared" si="36"/>
        <v>0</v>
      </c>
      <c r="G278" s="4">
        <f t="shared" si="37"/>
        <v>0</v>
      </c>
      <c r="H278" s="4">
        <f t="shared" si="32"/>
        <v>150000</v>
      </c>
      <c r="I278" s="26">
        <f t="shared" si="33"/>
        <v>0.25</v>
      </c>
      <c r="K278" s="49">
        <v>0.1</v>
      </c>
    </row>
    <row r="279" spans="1:11" ht="16.05" customHeight="1" x14ac:dyDescent="0.25">
      <c r="A279" s="48">
        <f t="shared" si="38"/>
        <v>51226</v>
      </c>
      <c r="B279" s="45" t="str">
        <f t="shared" si="34"/>
        <v>A279</v>
      </c>
      <c r="C279" s="46">
        <v>267</v>
      </c>
      <c r="D279" s="4">
        <f t="shared" si="35"/>
        <v>150000</v>
      </c>
      <c r="E279" s="4">
        <f t="shared" si="39"/>
        <v>0</v>
      </c>
      <c r="F279" s="4">
        <f t="shared" si="36"/>
        <v>0</v>
      </c>
      <c r="G279" s="4">
        <f t="shared" si="37"/>
        <v>0</v>
      </c>
      <c r="H279" s="4">
        <f t="shared" si="32"/>
        <v>150000</v>
      </c>
      <c r="I279" s="26">
        <f t="shared" si="33"/>
        <v>0.25</v>
      </c>
      <c r="K279" s="49">
        <v>0.1</v>
      </c>
    </row>
    <row r="280" spans="1:11" ht="16.05" customHeight="1" x14ac:dyDescent="0.25">
      <c r="A280" s="48">
        <f t="shared" si="38"/>
        <v>51256</v>
      </c>
      <c r="B280" s="45" t="str">
        <f t="shared" si="34"/>
        <v>A280</v>
      </c>
      <c r="C280" s="46">
        <v>268</v>
      </c>
      <c r="D280" s="4">
        <f t="shared" si="35"/>
        <v>150000</v>
      </c>
      <c r="E280" s="4">
        <f t="shared" si="39"/>
        <v>0</v>
      </c>
      <c r="F280" s="4">
        <f t="shared" si="36"/>
        <v>0</v>
      </c>
      <c r="G280" s="4">
        <f t="shared" si="37"/>
        <v>0</v>
      </c>
      <c r="H280" s="4">
        <f t="shared" si="32"/>
        <v>150000</v>
      </c>
      <c r="I280" s="26">
        <f t="shared" si="33"/>
        <v>0.25</v>
      </c>
      <c r="K280" s="49">
        <v>0.1</v>
      </c>
    </row>
    <row r="281" spans="1:11" ht="16.05" customHeight="1" x14ac:dyDescent="0.25">
      <c r="A281" s="48">
        <f t="shared" si="38"/>
        <v>51287</v>
      </c>
      <c r="B281" s="45" t="str">
        <f t="shared" si="34"/>
        <v>A281</v>
      </c>
      <c r="C281" s="46">
        <v>269</v>
      </c>
      <c r="D281" s="4">
        <f t="shared" si="35"/>
        <v>150000</v>
      </c>
      <c r="E281" s="4">
        <f t="shared" si="39"/>
        <v>0</v>
      </c>
      <c r="F281" s="4">
        <f t="shared" si="36"/>
        <v>0</v>
      </c>
      <c r="G281" s="4">
        <f t="shared" si="37"/>
        <v>0</v>
      </c>
      <c r="H281" s="4">
        <f t="shared" si="32"/>
        <v>150000</v>
      </c>
      <c r="I281" s="26">
        <f t="shared" si="33"/>
        <v>0.25</v>
      </c>
      <c r="K281" s="49">
        <v>0.1</v>
      </c>
    </row>
    <row r="282" spans="1:11" ht="16.05" customHeight="1" x14ac:dyDescent="0.25">
      <c r="A282" s="48">
        <f t="shared" si="38"/>
        <v>51317</v>
      </c>
      <c r="B282" s="45" t="str">
        <f t="shared" si="34"/>
        <v>A282</v>
      </c>
      <c r="C282" s="46">
        <v>270</v>
      </c>
      <c r="D282" s="4">
        <f t="shared" si="35"/>
        <v>150000</v>
      </c>
      <c r="E282" s="4">
        <f t="shared" si="39"/>
        <v>0</v>
      </c>
      <c r="F282" s="4">
        <f t="shared" si="36"/>
        <v>0</v>
      </c>
      <c r="G282" s="4">
        <f t="shared" si="37"/>
        <v>0</v>
      </c>
      <c r="H282" s="4">
        <f t="shared" si="32"/>
        <v>150000</v>
      </c>
      <c r="I282" s="26">
        <f t="shared" si="33"/>
        <v>0.25</v>
      </c>
      <c r="K282" s="49">
        <v>0.1</v>
      </c>
    </row>
    <row r="283" spans="1:11" ht="16.05" customHeight="1" x14ac:dyDescent="0.25">
      <c r="A283" s="48">
        <f t="shared" si="38"/>
        <v>51348</v>
      </c>
      <c r="B283" s="45" t="str">
        <f t="shared" si="34"/>
        <v>A283</v>
      </c>
      <c r="C283" s="46">
        <v>271</v>
      </c>
      <c r="D283" s="4">
        <f t="shared" si="35"/>
        <v>150000</v>
      </c>
      <c r="E283" s="4">
        <f t="shared" si="39"/>
        <v>0</v>
      </c>
      <c r="F283" s="4">
        <f t="shared" si="36"/>
        <v>0</v>
      </c>
      <c r="G283" s="4">
        <f t="shared" si="37"/>
        <v>0</v>
      </c>
      <c r="H283" s="4">
        <f t="shared" si="32"/>
        <v>150000</v>
      </c>
      <c r="I283" s="26">
        <f t="shared" si="33"/>
        <v>0.25</v>
      </c>
      <c r="K283" s="49">
        <v>0.1</v>
      </c>
    </row>
    <row r="284" spans="1:11" ht="16.05" customHeight="1" x14ac:dyDescent="0.25">
      <c r="A284" s="48">
        <f t="shared" si="38"/>
        <v>51379</v>
      </c>
      <c r="B284" s="45" t="str">
        <f t="shared" si="34"/>
        <v>A284</v>
      </c>
      <c r="C284" s="46">
        <v>272</v>
      </c>
      <c r="D284" s="4">
        <f t="shared" si="35"/>
        <v>150000</v>
      </c>
      <c r="E284" s="4">
        <f t="shared" si="39"/>
        <v>0</v>
      </c>
      <c r="F284" s="4">
        <f t="shared" si="36"/>
        <v>0</v>
      </c>
      <c r="G284" s="4">
        <f t="shared" si="37"/>
        <v>0</v>
      </c>
      <c r="H284" s="4">
        <f t="shared" si="32"/>
        <v>150000</v>
      </c>
      <c r="I284" s="26">
        <f t="shared" si="33"/>
        <v>0.25</v>
      </c>
      <c r="K284" s="49">
        <v>0.1</v>
      </c>
    </row>
    <row r="285" spans="1:11" ht="16.05" customHeight="1" x14ac:dyDescent="0.25">
      <c r="A285" s="48">
        <f t="shared" si="38"/>
        <v>51409</v>
      </c>
      <c r="B285" s="45" t="str">
        <f t="shared" si="34"/>
        <v>A285</v>
      </c>
      <c r="C285" s="46">
        <v>273</v>
      </c>
      <c r="D285" s="4">
        <f t="shared" si="35"/>
        <v>150000</v>
      </c>
      <c r="E285" s="4">
        <f t="shared" si="39"/>
        <v>0</v>
      </c>
      <c r="F285" s="4">
        <f t="shared" si="36"/>
        <v>0</v>
      </c>
      <c r="G285" s="4">
        <f t="shared" si="37"/>
        <v>0</v>
      </c>
      <c r="H285" s="4">
        <f t="shared" si="32"/>
        <v>150000</v>
      </c>
      <c r="I285" s="26">
        <f t="shared" si="33"/>
        <v>0.25</v>
      </c>
      <c r="K285" s="49">
        <v>0.1</v>
      </c>
    </row>
    <row r="286" spans="1:11" ht="16.05" customHeight="1" x14ac:dyDescent="0.25">
      <c r="A286" s="48">
        <f t="shared" si="38"/>
        <v>51440</v>
      </c>
      <c r="B286" s="45" t="str">
        <f t="shared" si="34"/>
        <v>A286</v>
      </c>
      <c r="C286" s="46">
        <v>274</v>
      </c>
      <c r="D286" s="4">
        <f t="shared" si="35"/>
        <v>150000</v>
      </c>
      <c r="E286" s="4">
        <f t="shared" si="39"/>
        <v>0</v>
      </c>
      <c r="F286" s="4">
        <f t="shared" si="36"/>
        <v>0</v>
      </c>
      <c r="G286" s="4">
        <f t="shared" si="37"/>
        <v>0</v>
      </c>
      <c r="H286" s="4">
        <f t="shared" si="32"/>
        <v>150000</v>
      </c>
      <c r="I286" s="26">
        <f t="shared" si="33"/>
        <v>0.25</v>
      </c>
      <c r="K286" s="49">
        <v>0.1</v>
      </c>
    </row>
    <row r="287" spans="1:11" ht="16.05" customHeight="1" x14ac:dyDescent="0.25">
      <c r="A287" s="48">
        <f t="shared" si="38"/>
        <v>51470</v>
      </c>
      <c r="B287" s="45" t="str">
        <f t="shared" si="34"/>
        <v>A287</v>
      </c>
      <c r="C287" s="46">
        <v>275</v>
      </c>
      <c r="D287" s="4">
        <f t="shared" si="35"/>
        <v>150000</v>
      </c>
      <c r="E287" s="4">
        <f t="shared" si="39"/>
        <v>0</v>
      </c>
      <c r="F287" s="4">
        <f t="shared" si="36"/>
        <v>0</v>
      </c>
      <c r="G287" s="4">
        <f t="shared" si="37"/>
        <v>0</v>
      </c>
      <c r="H287" s="4">
        <f t="shared" si="32"/>
        <v>150000</v>
      </c>
      <c r="I287" s="26">
        <f t="shared" si="33"/>
        <v>0.25</v>
      </c>
      <c r="K287" s="49">
        <v>0.1</v>
      </c>
    </row>
    <row r="288" spans="1:11" ht="16.05" customHeight="1" x14ac:dyDescent="0.25">
      <c r="A288" s="48">
        <f t="shared" si="38"/>
        <v>51501</v>
      </c>
      <c r="B288" s="45" t="str">
        <f t="shared" si="34"/>
        <v>A288</v>
      </c>
      <c r="C288" s="46">
        <v>276</v>
      </c>
      <c r="D288" s="4">
        <f t="shared" si="35"/>
        <v>150000</v>
      </c>
      <c r="E288" s="4">
        <f t="shared" si="39"/>
        <v>0</v>
      </c>
      <c r="F288" s="4">
        <f t="shared" si="36"/>
        <v>0</v>
      </c>
      <c r="G288" s="4">
        <f t="shared" si="37"/>
        <v>0</v>
      </c>
      <c r="H288" s="4">
        <f t="shared" si="32"/>
        <v>150000</v>
      </c>
      <c r="I288" s="26">
        <f t="shared" si="33"/>
        <v>0.25</v>
      </c>
      <c r="K288" s="49">
        <v>0.1</v>
      </c>
    </row>
    <row r="289" spans="1:11" ht="16.05" customHeight="1" x14ac:dyDescent="0.25">
      <c r="A289" s="48">
        <f t="shared" si="38"/>
        <v>51532</v>
      </c>
      <c r="B289" s="45" t="str">
        <f t="shared" si="34"/>
        <v>A289</v>
      </c>
      <c r="C289" s="46">
        <v>277</v>
      </c>
      <c r="D289" s="4">
        <f t="shared" si="35"/>
        <v>150000</v>
      </c>
      <c r="E289" s="4">
        <f t="shared" si="39"/>
        <v>0</v>
      </c>
      <c r="F289" s="4">
        <f t="shared" si="36"/>
        <v>0</v>
      </c>
      <c r="G289" s="4">
        <f t="shared" si="37"/>
        <v>0</v>
      </c>
      <c r="H289" s="4">
        <f t="shared" si="32"/>
        <v>150000</v>
      </c>
      <c r="I289" s="26">
        <f t="shared" si="33"/>
        <v>0.25</v>
      </c>
      <c r="K289" s="49">
        <v>0.1</v>
      </c>
    </row>
    <row r="290" spans="1:11" ht="16.05" customHeight="1" x14ac:dyDescent="0.25">
      <c r="A290" s="48">
        <f t="shared" si="38"/>
        <v>51560</v>
      </c>
      <c r="B290" s="45" t="str">
        <f t="shared" si="34"/>
        <v>A290</v>
      </c>
      <c r="C290" s="46">
        <v>278</v>
      </c>
      <c r="D290" s="4">
        <f t="shared" si="35"/>
        <v>150000</v>
      </c>
      <c r="E290" s="4">
        <f t="shared" si="39"/>
        <v>0</v>
      </c>
      <c r="F290" s="4">
        <f t="shared" si="36"/>
        <v>0</v>
      </c>
      <c r="G290" s="4">
        <f t="shared" si="37"/>
        <v>0</v>
      </c>
      <c r="H290" s="4">
        <f t="shared" si="32"/>
        <v>150000</v>
      </c>
      <c r="I290" s="26">
        <f t="shared" si="33"/>
        <v>0.25</v>
      </c>
      <c r="K290" s="49">
        <v>0.1</v>
      </c>
    </row>
    <row r="291" spans="1:11" ht="16.05" customHeight="1" x14ac:dyDescent="0.25">
      <c r="A291" s="48">
        <f t="shared" si="38"/>
        <v>51591</v>
      </c>
      <c r="B291" s="45" t="str">
        <f t="shared" si="34"/>
        <v>A291</v>
      </c>
      <c r="C291" s="46">
        <v>279</v>
      </c>
      <c r="D291" s="4">
        <f t="shared" si="35"/>
        <v>150000</v>
      </c>
      <c r="E291" s="4">
        <f t="shared" si="39"/>
        <v>0</v>
      </c>
      <c r="F291" s="4">
        <f t="shared" si="36"/>
        <v>0</v>
      </c>
      <c r="G291" s="4">
        <f t="shared" si="37"/>
        <v>0</v>
      </c>
      <c r="H291" s="4">
        <f t="shared" si="32"/>
        <v>150000</v>
      </c>
      <c r="I291" s="26">
        <f t="shared" si="33"/>
        <v>0.25</v>
      </c>
      <c r="K291" s="49">
        <v>0.1</v>
      </c>
    </row>
    <row r="292" spans="1:11" ht="16.05" customHeight="1" x14ac:dyDescent="0.25">
      <c r="A292" s="48">
        <f t="shared" si="38"/>
        <v>51621</v>
      </c>
      <c r="B292" s="45" t="str">
        <f t="shared" si="34"/>
        <v>A292</v>
      </c>
      <c r="C292" s="46">
        <v>280</v>
      </c>
      <c r="D292" s="4">
        <f t="shared" si="35"/>
        <v>150000</v>
      </c>
      <c r="E292" s="4">
        <f t="shared" si="39"/>
        <v>0</v>
      </c>
      <c r="F292" s="4">
        <f t="shared" si="36"/>
        <v>0</v>
      </c>
      <c r="G292" s="4">
        <f t="shared" si="37"/>
        <v>0</v>
      </c>
      <c r="H292" s="4">
        <f t="shared" si="32"/>
        <v>150000</v>
      </c>
      <c r="I292" s="26">
        <f t="shared" si="33"/>
        <v>0.25</v>
      </c>
      <c r="K292" s="49">
        <v>0.1</v>
      </c>
    </row>
    <row r="293" spans="1:11" ht="16.05" customHeight="1" x14ac:dyDescent="0.25">
      <c r="A293" s="48">
        <f t="shared" si="38"/>
        <v>51652</v>
      </c>
      <c r="B293" s="45" t="str">
        <f t="shared" si="34"/>
        <v>A293</v>
      </c>
      <c r="C293" s="46">
        <v>281</v>
      </c>
      <c r="D293" s="4">
        <f t="shared" si="35"/>
        <v>150000</v>
      </c>
      <c r="E293" s="4">
        <f t="shared" si="39"/>
        <v>0</v>
      </c>
      <c r="F293" s="4">
        <f t="shared" si="36"/>
        <v>0</v>
      </c>
      <c r="G293" s="4">
        <f t="shared" si="37"/>
        <v>0</v>
      </c>
      <c r="H293" s="4">
        <f t="shared" si="32"/>
        <v>150000</v>
      </c>
      <c r="I293" s="26">
        <f t="shared" si="33"/>
        <v>0.25</v>
      </c>
      <c r="K293" s="49">
        <v>0.1</v>
      </c>
    </row>
    <row r="294" spans="1:11" ht="16.05" customHeight="1" x14ac:dyDescent="0.25">
      <c r="A294" s="48">
        <f t="shared" si="38"/>
        <v>51682</v>
      </c>
      <c r="B294" s="45" t="str">
        <f t="shared" si="34"/>
        <v>A294</v>
      </c>
      <c r="C294" s="46">
        <v>282</v>
      </c>
      <c r="D294" s="4">
        <f t="shared" si="35"/>
        <v>150000</v>
      </c>
      <c r="E294" s="4">
        <f t="shared" si="39"/>
        <v>0</v>
      </c>
      <c r="F294" s="4">
        <f t="shared" si="36"/>
        <v>0</v>
      </c>
      <c r="G294" s="4">
        <f t="shared" si="37"/>
        <v>0</v>
      </c>
      <c r="H294" s="4">
        <f t="shared" si="32"/>
        <v>150000</v>
      </c>
      <c r="I294" s="26">
        <f t="shared" si="33"/>
        <v>0.25</v>
      </c>
      <c r="K294" s="49">
        <v>0.1</v>
      </c>
    </row>
    <row r="295" spans="1:11" ht="16.05" customHeight="1" x14ac:dyDescent="0.25">
      <c r="A295" s="48">
        <f t="shared" si="38"/>
        <v>51713</v>
      </c>
      <c r="B295" s="45" t="str">
        <f t="shared" si="34"/>
        <v>A295</v>
      </c>
      <c r="C295" s="46">
        <v>283</v>
      </c>
      <c r="D295" s="4">
        <f t="shared" si="35"/>
        <v>150000</v>
      </c>
      <c r="E295" s="4">
        <f t="shared" si="39"/>
        <v>0</v>
      </c>
      <c r="F295" s="4">
        <f t="shared" si="36"/>
        <v>0</v>
      </c>
      <c r="G295" s="4">
        <f t="shared" si="37"/>
        <v>0</v>
      </c>
      <c r="H295" s="4">
        <f t="shared" si="32"/>
        <v>150000</v>
      </c>
      <c r="I295" s="26">
        <f t="shared" si="33"/>
        <v>0.25</v>
      </c>
      <c r="K295" s="49">
        <v>0.1</v>
      </c>
    </row>
    <row r="296" spans="1:11" ht="16.05" customHeight="1" x14ac:dyDescent="0.25">
      <c r="A296" s="48">
        <f t="shared" si="38"/>
        <v>51744</v>
      </c>
      <c r="B296" s="45" t="str">
        <f t="shared" si="34"/>
        <v>A296</v>
      </c>
      <c r="C296" s="46">
        <v>284</v>
      </c>
      <c r="D296" s="4">
        <f t="shared" si="35"/>
        <v>150000</v>
      </c>
      <c r="E296" s="4">
        <f t="shared" si="39"/>
        <v>0</v>
      </c>
      <c r="F296" s="4">
        <f t="shared" si="36"/>
        <v>0</v>
      </c>
      <c r="G296" s="4">
        <f t="shared" si="37"/>
        <v>0</v>
      </c>
      <c r="H296" s="4">
        <f t="shared" si="32"/>
        <v>150000</v>
      </c>
      <c r="I296" s="26">
        <f t="shared" si="33"/>
        <v>0.25</v>
      </c>
      <c r="K296" s="49">
        <v>0.1</v>
      </c>
    </row>
    <row r="297" spans="1:11" ht="16.05" customHeight="1" x14ac:dyDescent="0.25">
      <c r="A297" s="48">
        <f t="shared" si="38"/>
        <v>51774</v>
      </c>
      <c r="B297" s="45" t="str">
        <f t="shared" si="34"/>
        <v>A297</v>
      </c>
      <c r="C297" s="46">
        <v>285</v>
      </c>
      <c r="D297" s="4">
        <f t="shared" si="35"/>
        <v>150000</v>
      </c>
      <c r="E297" s="4">
        <f t="shared" si="39"/>
        <v>0</v>
      </c>
      <c r="F297" s="4">
        <f t="shared" si="36"/>
        <v>0</v>
      </c>
      <c r="G297" s="4">
        <f t="shared" si="37"/>
        <v>0</v>
      </c>
      <c r="H297" s="4">
        <f t="shared" si="32"/>
        <v>150000</v>
      </c>
      <c r="I297" s="26">
        <f t="shared" si="33"/>
        <v>0.25</v>
      </c>
      <c r="K297" s="49">
        <v>0.1</v>
      </c>
    </row>
    <row r="298" spans="1:11" ht="16.05" customHeight="1" x14ac:dyDescent="0.25">
      <c r="A298" s="48">
        <f t="shared" si="38"/>
        <v>51805</v>
      </c>
      <c r="B298" s="45" t="str">
        <f t="shared" si="34"/>
        <v>A298</v>
      </c>
      <c r="C298" s="46">
        <v>286</v>
      </c>
      <c r="D298" s="4">
        <f t="shared" si="35"/>
        <v>150000</v>
      </c>
      <c r="E298" s="4">
        <f t="shared" si="39"/>
        <v>0</v>
      </c>
      <c r="F298" s="4">
        <f t="shared" si="36"/>
        <v>0</v>
      </c>
      <c r="G298" s="4">
        <f t="shared" si="37"/>
        <v>0</v>
      </c>
      <c r="H298" s="4">
        <f t="shared" si="32"/>
        <v>150000</v>
      </c>
      <c r="I298" s="26">
        <f t="shared" si="33"/>
        <v>0.25</v>
      </c>
      <c r="K298" s="49">
        <v>0.1</v>
      </c>
    </row>
    <row r="299" spans="1:11" ht="16.05" customHeight="1" x14ac:dyDescent="0.25">
      <c r="A299" s="48">
        <f t="shared" si="38"/>
        <v>51835</v>
      </c>
      <c r="B299" s="45" t="str">
        <f t="shared" si="34"/>
        <v>A299</v>
      </c>
      <c r="C299" s="46">
        <v>287</v>
      </c>
      <c r="D299" s="4">
        <f t="shared" si="35"/>
        <v>150000</v>
      </c>
      <c r="E299" s="4">
        <f t="shared" si="39"/>
        <v>0</v>
      </c>
      <c r="F299" s="4">
        <f t="shared" si="36"/>
        <v>0</v>
      </c>
      <c r="G299" s="4">
        <f t="shared" si="37"/>
        <v>0</v>
      </c>
      <c r="H299" s="4">
        <f t="shared" si="32"/>
        <v>150000</v>
      </c>
      <c r="I299" s="26">
        <f t="shared" si="33"/>
        <v>0.25</v>
      </c>
      <c r="K299" s="49">
        <v>0.1</v>
      </c>
    </row>
    <row r="300" spans="1:11" ht="16.05" customHeight="1" x14ac:dyDescent="0.25">
      <c r="A300" s="48">
        <f t="shared" si="38"/>
        <v>51866</v>
      </c>
      <c r="B300" s="45" t="str">
        <f t="shared" si="34"/>
        <v>A300</v>
      </c>
      <c r="C300" s="46">
        <v>288</v>
      </c>
      <c r="D300" s="4">
        <f t="shared" si="35"/>
        <v>150000</v>
      </c>
      <c r="E300" s="4">
        <f t="shared" si="39"/>
        <v>0</v>
      </c>
      <c r="F300" s="4">
        <f t="shared" si="36"/>
        <v>0</v>
      </c>
      <c r="G300" s="4">
        <f t="shared" si="37"/>
        <v>0</v>
      </c>
      <c r="H300" s="4">
        <f t="shared" si="32"/>
        <v>150000</v>
      </c>
      <c r="I300" s="26">
        <f t="shared" si="33"/>
        <v>0.25</v>
      </c>
      <c r="K300" s="49">
        <v>0.1</v>
      </c>
    </row>
    <row r="301" spans="1:11" ht="16.05" customHeight="1" x14ac:dyDescent="0.25">
      <c r="A301" s="48">
        <f t="shared" si="38"/>
        <v>51897</v>
      </c>
      <c r="B301" s="45" t="str">
        <f t="shared" si="34"/>
        <v>A301</v>
      </c>
      <c r="C301" s="46">
        <v>289</v>
      </c>
      <c r="D301" s="4">
        <f t="shared" si="35"/>
        <v>150000</v>
      </c>
      <c r="E301" s="4">
        <f t="shared" si="39"/>
        <v>0</v>
      </c>
      <c r="F301" s="4">
        <f t="shared" si="36"/>
        <v>0</v>
      </c>
      <c r="G301" s="4">
        <f t="shared" si="37"/>
        <v>0</v>
      </c>
      <c r="H301" s="4">
        <f t="shared" si="32"/>
        <v>150000</v>
      </c>
      <c r="I301" s="26">
        <f t="shared" si="33"/>
        <v>0.25</v>
      </c>
      <c r="K301" s="49">
        <v>0.1</v>
      </c>
    </row>
    <row r="302" spans="1:11" ht="16.05" customHeight="1" x14ac:dyDescent="0.25">
      <c r="A302" s="48">
        <f t="shared" si="38"/>
        <v>51925</v>
      </c>
      <c r="B302" s="45" t="str">
        <f t="shared" si="34"/>
        <v>A302</v>
      </c>
      <c r="C302" s="46">
        <v>290</v>
      </c>
      <c r="D302" s="4">
        <f t="shared" si="35"/>
        <v>150000</v>
      </c>
      <c r="E302" s="4">
        <f t="shared" si="39"/>
        <v>0</v>
      </c>
      <c r="F302" s="4">
        <f t="shared" si="36"/>
        <v>0</v>
      </c>
      <c r="G302" s="4">
        <f t="shared" si="37"/>
        <v>0</v>
      </c>
      <c r="H302" s="4">
        <f t="shared" si="32"/>
        <v>150000</v>
      </c>
      <c r="I302" s="26">
        <f t="shared" si="33"/>
        <v>0.25</v>
      </c>
      <c r="K302" s="49">
        <v>0.1</v>
      </c>
    </row>
    <row r="303" spans="1:11" ht="16.05" customHeight="1" x14ac:dyDescent="0.25">
      <c r="A303" s="48">
        <f t="shared" si="38"/>
        <v>51956</v>
      </c>
      <c r="B303" s="45" t="str">
        <f t="shared" si="34"/>
        <v>A303</v>
      </c>
      <c r="C303" s="46">
        <v>291</v>
      </c>
      <c r="D303" s="4">
        <f t="shared" si="35"/>
        <v>150000</v>
      </c>
      <c r="E303" s="4">
        <f t="shared" si="39"/>
        <v>0</v>
      </c>
      <c r="F303" s="4">
        <f t="shared" si="36"/>
        <v>0</v>
      </c>
      <c r="G303" s="4">
        <f t="shared" si="37"/>
        <v>0</v>
      </c>
      <c r="H303" s="4">
        <f t="shared" si="32"/>
        <v>150000</v>
      </c>
      <c r="I303" s="26">
        <f t="shared" si="33"/>
        <v>0.25</v>
      </c>
      <c r="K303" s="49">
        <v>0.1</v>
      </c>
    </row>
    <row r="304" spans="1:11" ht="16.05" customHeight="1" x14ac:dyDescent="0.25">
      <c r="A304" s="48">
        <f t="shared" si="38"/>
        <v>51986</v>
      </c>
      <c r="B304" s="45" t="str">
        <f t="shared" si="34"/>
        <v>A304</v>
      </c>
      <c r="C304" s="46">
        <v>292</v>
      </c>
      <c r="D304" s="4">
        <f t="shared" si="35"/>
        <v>150000</v>
      </c>
      <c r="E304" s="4">
        <f t="shared" si="39"/>
        <v>0</v>
      </c>
      <c r="F304" s="4">
        <f t="shared" si="36"/>
        <v>0</v>
      </c>
      <c r="G304" s="4">
        <f t="shared" si="37"/>
        <v>0</v>
      </c>
      <c r="H304" s="4">
        <f t="shared" si="32"/>
        <v>150000</v>
      </c>
      <c r="I304" s="26">
        <f t="shared" si="33"/>
        <v>0.25</v>
      </c>
      <c r="K304" s="49">
        <v>0.1</v>
      </c>
    </row>
    <row r="305" spans="1:11" ht="16.05" customHeight="1" x14ac:dyDescent="0.25">
      <c r="A305" s="48">
        <f t="shared" si="38"/>
        <v>52017</v>
      </c>
      <c r="B305" s="45" t="str">
        <f t="shared" si="34"/>
        <v>A305</v>
      </c>
      <c r="C305" s="46">
        <v>293</v>
      </c>
      <c r="D305" s="4">
        <f t="shared" si="35"/>
        <v>150000</v>
      </c>
      <c r="E305" s="4">
        <f t="shared" si="39"/>
        <v>0</v>
      </c>
      <c r="F305" s="4">
        <f t="shared" si="36"/>
        <v>0</v>
      </c>
      <c r="G305" s="4">
        <f t="shared" si="37"/>
        <v>0</v>
      </c>
      <c r="H305" s="4">
        <f t="shared" si="32"/>
        <v>150000</v>
      </c>
      <c r="I305" s="26">
        <f t="shared" si="33"/>
        <v>0.25</v>
      </c>
      <c r="K305" s="49">
        <v>0.1</v>
      </c>
    </row>
    <row r="306" spans="1:11" ht="16.05" customHeight="1" x14ac:dyDescent="0.25">
      <c r="A306" s="48">
        <f t="shared" si="38"/>
        <v>52047</v>
      </c>
      <c r="B306" s="45" t="str">
        <f t="shared" si="34"/>
        <v>A306</v>
      </c>
      <c r="C306" s="46">
        <v>294</v>
      </c>
      <c r="D306" s="4">
        <f t="shared" si="35"/>
        <v>150000</v>
      </c>
      <c r="E306" s="4">
        <f t="shared" si="39"/>
        <v>0</v>
      </c>
      <c r="F306" s="4">
        <f t="shared" si="36"/>
        <v>0</v>
      </c>
      <c r="G306" s="4">
        <f t="shared" si="37"/>
        <v>0</v>
      </c>
      <c r="H306" s="4">
        <f t="shared" si="32"/>
        <v>150000</v>
      </c>
      <c r="I306" s="26">
        <f t="shared" si="33"/>
        <v>0.25</v>
      </c>
      <c r="K306" s="49">
        <v>0.1</v>
      </c>
    </row>
    <row r="307" spans="1:11" ht="16.05" customHeight="1" x14ac:dyDescent="0.25">
      <c r="A307" s="48">
        <f t="shared" si="38"/>
        <v>52078</v>
      </c>
      <c r="B307" s="45" t="str">
        <f t="shared" si="34"/>
        <v>A307</v>
      </c>
      <c r="C307" s="46">
        <v>295</v>
      </c>
      <c r="D307" s="4">
        <f t="shared" si="35"/>
        <v>150000</v>
      </c>
      <c r="E307" s="4">
        <f t="shared" si="39"/>
        <v>0</v>
      </c>
      <c r="F307" s="4">
        <f t="shared" si="36"/>
        <v>0</v>
      </c>
      <c r="G307" s="4">
        <f t="shared" si="37"/>
        <v>0</v>
      </c>
      <c r="H307" s="4">
        <f t="shared" si="32"/>
        <v>150000</v>
      </c>
      <c r="I307" s="26">
        <f t="shared" si="33"/>
        <v>0.25</v>
      </c>
      <c r="K307" s="49">
        <v>0.1</v>
      </c>
    </row>
    <row r="308" spans="1:11" ht="16.05" customHeight="1" x14ac:dyDescent="0.25">
      <c r="A308" s="48">
        <f t="shared" si="38"/>
        <v>52109</v>
      </c>
      <c r="B308" s="45" t="str">
        <f t="shared" si="34"/>
        <v>A308</v>
      </c>
      <c r="C308" s="46">
        <v>296</v>
      </c>
      <c r="D308" s="4">
        <f t="shared" si="35"/>
        <v>150000</v>
      </c>
      <c r="E308" s="4">
        <f t="shared" si="39"/>
        <v>0</v>
      </c>
      <c r="F308" s="4">
        <f t="shared" si="36"/>
        <v>0</v>
      </c>
      <c r="G308" s="4">
        <f t="shared" si="37"/>
        <v>0</v>
      </c>
      <c r="H308" s="4">
        <f t="shared" si="32"/>
        <v>150000</v>
      </c>
      <c r="I308" s="26">
        <f t="shared" si="33"/>
        <v>0.25</v>
      </c>
      <c r="K308" s="49">
        <v>0.1</v>
      </c>
    </row>
    <row r="309" spans="1:11" ht="16.05" customHeight="1" x14ac:dyDescent="0.25">
      <c r="A309" s="48">
        <f t="shared" si="38"/>
        <v>52139</v>
      </c>
      <c r="B309" s="45" t="str">
        <f t="shared" si="34"/>
        <v>A309</v>
      </c>
      <c r="C309" s="46">
        <v>297</v>
      </c>
      <c r="D309" s="4">
        <f t="shared" si="35"/>
        <v>150000</v>
      </c>
      <c r="E309" s="4">
        <f t="shared" si="39"/>
        <v>0</v>
      </c>
      <c r="F309" s="4">
        <f t="shared" si="36"/>
        <v>0</v>
      </c>
      <c r="G309" s="4">
        <f t="shared" si="37"/>
        <v>0</v>
      </c>
      <c r="H309" s="4">
        <f t="shared" si="32"/>
        <v>150000</v>
      </c>
      <c r="I309" s="26">
        <f t="shared" si="33"/>
        <v>0.25</v>
      </c>
      <c r="K309" s="49">
        <v>0.1</v>
      </c>
    </row>
    <row r="310" spans="1:11" ht="16.05" customHeight="1" x14ac:dyDescent="0.25">
      <c r="A310" s="48">
        <f t="shared" si="38"/>
        <v>52170</v>
      </c>
      <c r="B310" s="45" t="str">
        <f t="shared" si="34"/>
        <v>A310</v>
      </c>
      <c r="C310" s="46">
        <v>298</v>
      </c>
      <c r="D310" s="4">
        <f t="shared" si="35"/>
        <v>150000</v>
      </c>
      <c r="E310" s="4">
        <f t="shared" si="39"/>
        <v>0</v>
      </c>
      <c r="F310" s="4">
        <f t="shared" si="36"/>
        <v>0</v>
      </c>
      <c r="G310" s="4">
        <f t="shared" si="37"/>
        <v>0</v>
      </c>
      <c r="H310" s="4">
        <f t="shared" si="32"/>
        <v>150000</v>
      </c>
      <c r="I310" s="26">
        <f t="shared" si="33"/>
        <v>0.25</v>
      </c>
      <c r="K310" s="49">
        <v>0.1</v>
      </c>
    </row>
    <row r="311" spans="1:11" ht="16.05" customHeight="1" x14ac:dyDescent="0.25">
      <c r="A311" s="48">
        <f t="shared" si="38"/>
        <v>52200</v>
      </c>
      <c r="B311" s="45" t="str">
        <f t="shared" si="34"/>
        <v>A311</v>
      </c>
      <c r="C311" s="46">
        <v>299</v>
      </c>
      <c r="D311" s="4">
        <f t="shared" si="35"/>
        <v>150000</v>
      </c>
      <c r="E311" s="4">
        <f t="shared" si="39"/>
        <v>0</v>
      </c>
      <c r="F311" s="4">
        <f t="shared" si="36"/>
        <v>0</v>
      </c>
      <c r="G311" s="4">
        <f t="shared" si="37"/>
        <v>0</v>
      </c>
      <c r="H311" s="4">
        <f t="shared" si="32"/>
        <v>150000</v>
      </c>
      <c r="I311" s="26">
        <f t="shared" si="33"/>
        <v>0.25</v>
      </c>
      <c r="K311" s="49">
        <v>0.1</v>
      </c>
    </row>
    <row r="312" spans="1:11" ht="16.05" customHeight="1" x14ac:dyDescent="0.25">
      <c r="A312" s="48">
        <f t="shared" si="38"/>
        <v>52231</v>
      </c>
      <c r="B312" s="45" t="str">
        <f t="shared" si="34"/>
        <v>A312</v>
      </c>
      <c r="C312" s="46">
        <v>300</v>
      </c>
      <c r="D312" s="4">
        <f t="shared" si="35"/>
        <v>150000</v>
      </c>
      <c r="E312" s="4">
        <f t="shared" si="39"/>
        <v>0</v>
      </c>
      <c r="F312" s="4">
        <f t="shared" si="36"/>
        <v>0</v>
      </c>
      <c r="G312" s="4">
        <f t="shared" si="37"/>
        <v>0</v>
      </c>
      <c r="H312" s="4">
        <f t="shared" si="32"/>
        <v>150000</v>
      </c>
      <c r="I312" s="26">
        <f t="shared" si="33"/>
        <v>0.25</v>
      </c>
      <c r="K312" s="49">
        <v>0.1</v>
      </c>
    </row>
    <row r="313" spans="1:11" ht="16.05" customHeight="1" x14ac:dyDescent="0.25">
      <c r="A313" s="48">
        <f t="shared" si="38"/>
        <v>52262</v>
      </c>
      <c r="B313" s="45" t="str">
        <f t="shared" si="34"/>
        <v>A313</v>
      </c>
      <c r="C313" s="46">
        <v>301</v>
      </c>
      <c r="D313" s="4">
        <f t="shared" si="35"/>
        <v>150000</v>
      </c>
      <c r="E313" s="4">
        <f t="shared" si="39"/>
        <v>0</v>
      </c>
      <c r="F313" s="4">
        <f t="shared" si="36"/>
        <v>0</v>
      </c>
      <c r="G313" s="4">
        <f t="shared" si="37"/>
        <v>0</v>
      </c>
      <c r="H313" s="4">
        <f t="shared" si="32"/>
        <v>150000</v>
      </c>
      <c r="I313" s="26">
        <f t="shared" si="33"/>
        <v>0.25</v>
      </c>
      <c r="K313" s="49">
        <v>0.1</v>
      </c>
    </row>
    <row r="314" spans="1:11" ht="16.05" customHeight="1" x14ac:dyDescent="0.25">
      <c r="A314" s="48">
        <f t="shared" si="38"/>
        <v>52290</v>
      </c>
      <c r="B314" s="45" t="str">
        <f t="shared" si="34"/>
        <v>A314</v>
      </c>
      <c r="C314" s="46">
        <v>302</v>
      </c>
      <c r="D314" s="4">
        <f t="shared" si="35"/>
        <v>150000</v>
      </c>
      <c r="E314" s="4">
        <f t="shared" si="39"/>
        <v>0</v>
      </c>
      <c r="F314" s="4">
        <f t="shared" si="36"/>
        <v>0</v>
      </c>
      <c r="G314" s="4">
        <f t="shared" si="37"/>
        <v>0</v>
      </c>
      <c r="H314" s="4">
        <f t="shared" si="32"/>
        <v>150000</v>
      </c>
      <c r="I314" s="26">
        <f t="shared" si="33"/>
        <v>0.25</v>
      </c>
      <c r="K314" s="49">
        <v>0.1</v>
      </c>
    </row>
    <row r="315" spans="1:11" ht="16.05" customHeight="1" x14ac:dyDescent="0.25">
      <c r="A315" s="48">
        <f t="shared" si="38"/>
        <v>52321</v>
      </c>
      <c r="B315" s="45" t="str">
        <f t="shared" si="34"/>
        <v>A315</v>
      </c>
      <c r="C315" s="46">
        <v>303</v>
      </c>
      <c r="D315" s="4">
        <f t="shared" si="35"/>
        <v>150000</v>
      </c>
      <c r="E315" s="4">
        <f t="shared" si="39"/>
        <v>0</v>
      </c>
      <c r="F315" s="4">
        <f t="shared" si="36"/>
        <v>0</v>
      </c>
      <c r="G315" s="4">
        <f t="shared" si="37"/>
        <v>0</v>
      </c>
      <c r="H315" s="4">
        <f t="shared" si="32"/>
        <v>150000</v>
      </c>
      <c r="I315" s="26">
        <f t="shared" si="33"/>
        <v>0.25</v>
      </c>
      <c r="K315" s="49">
        <v>0.1</v>
      </c>
    </row>
    <row r="316" spans="1:11" ht="16.05" customHeight="1" x14ac:dyDescent="0.25">
      <c r="A316" s="48">
        <f t="shared" si="38"/>
        <v>52351</v>
      </c>
      <c r="B316" s="45" t="str">
        <f t="shared" si="34"/>
        <v>A316</v>
      </c>
      <c r="C316" s="46">
        <v>304</v>
      </c>
      <c r="D316" s="4">
        <f t="shared" si="35"/>
        <v>150000</v>
      </c>
      <c r="E316" s="4">
        <f t="shared" si="39"/>
        <v>0</v>
      </c>
      <c r="F316" s="4">
        <f t="shared" si="36"/>
        <v>0</v>
      </c>
      <c r="G316" s="4">
        <f t="shared" si="37"/>
        <v>0</v>
      </c>
      <c r="H316" s="4">
        <f t="shared" si="32"/>
        <v>150000</v>
      </c>
      <c r="I316" s="26">
        <f t="shared" si="33"/>
        <v>0.25</v>
      </c>
      <c r="K316" s="49">
        <v>0.1</v>
      </c>
    </row>
    <row r="317" spans="1:11" ht="16.05" customHeight="1" x14ac:dyDescent="0.25">
      <c r="A317" s="48">
        <f t="shared" si="38"/>
        <v>52382</v>
      </c>
      <c r="B317" s="45" t="str">
        <f t="shared" si="34"/>
        <v>A317</v>
      </c>
      <c r="C317" s="46">
        <v>305</v>
      </c>
      <c r="D317" s="4">
        <f t="shared" si="35"/>
        <v>150000</v>
      </c>
      <c r="E317" s="4">
        <f t="shared" si="39"/>
        <v>0</v>
      </c>
      <c r="F317" s="4">
        <f t="shared" si="36"/>
        <v>0</v>
      </c>
      <c r="G317" s="4">
        <f t="shared" si="37"/>
        <v>0</v>
      </c>
      <c r="H317" s="4">
        <f t="shared" si="32"/>
        <v>150000</v>
      </c>
      <c r="I317" s="26">
        <f t="shared" si="33"/>
        <v>0.25</v>
      </c>
      <c r="K317" s="49">
        <v>0.1</v>
      </c>
    </row>
    <row r="318" spans="1:11" ht="16.05" customHeight="1" x14ac:dyDescent="0.25">
      <c r="A318" s="48">
        <f t="shared" si="38"/>
        <v>52412</v>
      </c>
      <c r="B318" s="45" t="str">
        <f t="shared" si="34"/>
        <v>A318</v>
      </c>
      <c r="C318" s="46">
        <v>306</v>
      </c>
      <c r="D318" s="4">
        <f t="shared" si="35"/>
        <v>150000</v>
      </c>
      <c r="E318" s="4">
        <f t="shared" si="39"/>
        <v>0</v>
      </c>
      <c r="F318" s="4">
        <f t="shared" si="36"/>
        <v>0</v>
      </c>
      <c r="G318" s="4">
        <f t="shared" si="37"/>
        <v>0</v>
      </c>
      <c r="H318" s="4">
        <f t="shared" si="32"/>
        <v>150000</v>
      </c>
      <c r="I318" s="26">
        <f t="shared" si="33"/>
        <v>0.25</v>
      </c>
      <c r="K318" s="49">
        <v>0.1</v>
      </c>
    </row>
    <row r="319" spans="1:11" ht="16.05" customHeight="1" x14ac:dyDescent="0.25">
      <c r="A319" s="48">
        <f t="shared" si="38"/>
        <v>52443</v>
      </c>
      <c r="B319" s="45" t="str">
        <f t="shared" si="34"/>
        <v>A319</v>
      </c>
      <c r="C319" s="46">
        <v>307</v>
      </c>
      <c r="D319" s="4">
        <f t="shared" si="35"/>
        <v>150000</v>
      </c>
      <c r="E319" s="4">
        <f t="shared" si="39"/>
        <v>0</v>
      </c>
      <c r="F319" s="4">
        <f t="shared" si="36"/>
        <v>0</v>
      </c>
      <c r="G319" s="4">
        <f t="shared" si="37"/>
        <v>0</v>
      </c>
      <c r="H319" s="4">
        <f t="shared" si="32"/>
        <v>150000</v>
      </c>
      <c r="I319" s="26">
        <f t="shared" si="33"/>
        <v>0.25</v>
      </c>
      <c r="K319" s="49">
        <v>0.1</v>
      </c>
    </row>
    <row r="320" spans="1:11" ht="16.05" customHeight="1" x14ac:dyDescent="0.25">
      <c r="A320" s="48">
        <f t="shared" si="38"/>
        <v>52474</v>
      </c>
      <c r="B320" s="45" t="str">
        <f t="shared" si="34"/>
        <v>A320</v>
      </c>
      <c r="C320" s="46">
        <v>308</v>
      </c>
      <c r="D320" s="4">
        <f t="shared" si="35"/>
        <v>150000</v>
      </c>
      <c r="E320" s="4">
        <f t="shared" si="39"/>
        <v>0</v>
      </c>
      <c r="F320" s="4">
        <f t="shared" si="36"/>
        <v>0</v>
      </c>
      <c r="G320" s="4">
        <f t="shared" si="37"/>
        <v>0</v>
      </c>
      <c r="H320" s="4">
        <f t="shared" si="32"/>
        <v>150000</v>
      </c>
      <c r="I320" s="26">
        <f t="shared" si="33"/>
        <v>0.25</v>
      </c>
      <c r="K320" s="49">
        <v>0.1</v>
      </c>
    </row>
    <row r="321" spans="1:11" ht="16.05" customHeight="1" x14ac:dyDescent="0.25">
      <c r="A321" s="48">
        <f t="shared" si="38"/>
        <v>52504</v>
      </c>
      <c r="B321" s="45" t="str">
        <f t="shared" si="34"/>
        <v>A321</v>
      </c>
      <c r="C321" s="46">
        <v>309</v>
      </c>
      <c r="D321" s="4">
        <f t="shared" si="35"/>
        <v>150000</v>
      </c>
      <c r="E321" s="4">
        <f t="shared" si="39"/>
        <v>0</v>
      </c>
      <c r="F321" s="4">
        <f t="shared" si="36"/>
        <v>0</v>
      </c>
      <c r="G321" s="4">
        <f t="shared" si="37"/>
        <v>0</v>
      </c>
      <c r="H321" s="4">
        <f t="shared" si="32"/>
        <v>150000</v>
      </c>
      <c r="I321" s="26">
        <f t="shared" si="33"/>
        <v>0.25</v>
      </c>
      <c r="K321" s="49">
        <v>0.1</v>
      </c>
    </row>
    <row r="322" spans="1:11" ht="16.05" customHeight="1" x14ac:dyDescent="0.25">
      <c r="A322" s="48">
        <f t="shared" si="38"/>
        <v>52535</v>
      </c>
      <c r="B322" s="45" t="str">
        <f t="shared" si="34"/>
        <v>A322</v>
      </c>
      <c r="C322" s="46">
        <v>310</v>
      </c>
      <c r="D322" s="4">
        <f t="shared" si="35"/>
        <v>150000</v>
      </c>
      <c r="E322" s="4">
        <f t="shared" si="39"/>
        <v>0</v>
      </c>
      <c r="F322" s="4">
        <f t="shared" si="36"/>
        <v>0</v>
      </c>
      <c r="G322" s="4">
        <f t="shared" si="37"/>
        <v>0</v>
      </c>
      <c r="H322" s="4">
        <f t="shared" si="32"/>
        <v>150000</v>
      </c>
      <c r="I322" s="26">
        <f t="shared" si="33"/>
        <v>0.25</v>
      </c>
      <c r="K322" s="49">
        <v>0.1</v>
      </c>
    </row>
    <row r="323" spans="1:11" ht="16.05" customHeight="1" x14ac:dyDescent="0.25">
      <c r="A323" s="48">
        <f t="shared" si="38"/>
        <v>52565</v>
      </c>
      <c r="B323" s="45" t="str">
        <f t="shared" si="34"/>
        <v>A323</v>
      </c>
      <c r="C323" s="46">
        <v>311</v>
      </c>
      <c r="D323" s="4">
        <f t="shared" si="35"/>
        <v>150000</v>
      </c>
      <c r="E323" s="4">
        <f t="shared" si="39"/>
        <v>0</v>
      </c>
      <c r="F323" s="4">
        <f t="shared" si="36"/>
        <v>0</v>
      </c>
      <c r="G323" s="4">
        <f t="shared" si="37"/>
        <v>0</v>
      </c>
      <c r="H323" s="4">
        <f t="shared" si="32"/>
        <v>150000</v>
      </c>
      <c r="I323" s="26">
        <f t="shared" si="33"/>
        <v>0.25</v>
      </c>
      <c r="K323" s="49">
        <v>0.1</v>
      </c>
    </row>
    <row r="324" spans="1:11" ht="16.05" customHeight="1" x14ac:dyDescent="0.25">
      <c r="A324" s="48">
        <f t="shared" si="38"/>
        <v>52596</v>
      </c>
      <c r="B324" s="45" t="str">
        <f t="shared" si="34"/>
        <v>A324</v>
      </c>
      <c r="C324" s="46">
        <v>312</v>
      </c>
      <c r="D324" s="4">
        <f t="shared" si="35"/>
        <v>150000</v>
      </c>
      <c r="E324" s="4">
        <f t="shared" si="39"/>
        <v>0</v>
      </c>
      <c r="F324" s="4">
        <f t="shared" si="36"/>
        <v>0</v>
      </c>
      <c r="G324" s="4">
        <f t="shared" si="37"/>
        <v>0</v>
      </c>
      <c r="H324" s="4">
        <f t="shared" si="32"/>
        <v>150000</v>
      </c>
      <c r="I324" s="26">
        <f t="shared" si="33"/>
        <v>0.25</v>
      </c>
      <c r="K324" s="49">
        <v>0.1</v>
      </c>
    </row>
    <row r="325" spans="1:11" ht="16.05" customHeight="1" x14ac:dyDescent="0.25">
      <c r="A325" s="48">
        <f t="shared" si="38"/>
        <v>52627</v>
      </c>
      <c r="B325" s="45" t="str">
        <f t="shared" si="34"/>
        <v>A325</v>
      </c>
      <c r="C325" s="46">
        <v>313</v>
      </c>
      <c r="D325" s="4">
        <f t="shared" si="35"/>
        <v>150000</v>
      </c>
      <c r="E325" s="4">
        <f t="shared" si="39"/>
        <v>0</v>
      </c>
      <c r="F325" s="4">
        <f t="shared" si="36"/>
        <v>0</v>
      </c>
      <c r="G325" s="4">
        <f t="shared" si="37"/>
        <v>0</v>
      </c>
      <c r="H325" s="4">
        <f t="shared" si="32"/>
        <v>150000</v>
      </c>
      <c r="I325" s="26">
        <f t="shared" si="33"/>
        <v>0.25</v>
      </c>
      <c r="K325" s="49">
        <v>0.1</v>
      </c>
    </row>
    <row r="326" spans="1:11" ht="16.05" customHeight="1" x14ac:dyDescent="0.25">
      <c r="A326" s="48">
        <f t="shared" si="38"/>
        <v>52656</v>
      </c>
      <c r="B326" s="45" t="str">
        <f t="shared" si="34"/>
        <v>A326</v>
      </c>
      <c r="C326" s="46">
        <v>314</v>
      </c>
      <c r="D326" s="4">
        <f t="shared" si="35"/>
        <v>150000</v>
      </c>
      <c r="E326" s="4">
        <f t="shared" si="39"/>
        <v>0</v>
      </c>
      <c r="F326" s="4">
        <f t="shared" si="36"/>
        <v>0</v>
      </c>
      <c r="G326" s="4">
        <f t="shared" si="37"/>
        <v>0</v>
      </c>
      <c r="H326" s="4">
        <f t="shared" si="32"/>
        <v>150000</v>
      </c>
      <c r="I326" s="26">
        <f t="shared" si="33"/>
        <v>0.25</v>
      </c>
      <c r="K326" s="49">
        <v>0.1</v>
      </c>
    </row>
    <row r="327" spans="1:11" ht="16.05" customHeight="1" x14ac:dyDescent="0.25">
      <c r="A327" s="48">
        <f t="shared" si="38"/>
        <v>52687</v>
      </c>
      <c r="B327" s="45" t="str">
        <f t="shared" si="34"/>
        <v>A327</v>
      </c>
      <c r="C327" s="46">
        <v>315</v>
      </c>
      <c r="D327" s="4">
        <f t="shared" si="35"/>
        <v>150000</v>
      </c>
      <c r="E327" s="4">
        <f t="shared" si="39"/>
        <v>0</v>
      </c>
      <c r="F327" s="4">
        <f t="shared" si="36"/>
        <v>0</v>
      </c>
      <c r="G327" s="4">
        <f t="shared" si="37"/>
        <v>0</v>
      </c>
      <c r="H327" s="4">
        <f t="shared" si="32"/>
        <v>150000</v>
      </c>
      <c r="I327" s="26">
        <f t="shared" si="33"/>
        <v>0.25</v>
      </c>
      <c r="K327" s="49">
        <v>0.1</v>
      </c>
    </row>
    <row r="328" spans="1:11" ht="16.05" customHeight="1" x14ac:dyDescent="0.25">
      <c r="A328" s="48">
        <f t="shared" si="38"/>
        <v>52717</v>
      </c>
      <c r="B328" s="45" t="str">
        <f t="shared" si="34"/>
        <v>A328</v>
      </c>
      <c r="C328" s="46">
        <v>316</v>
      </c>
      <c r="D328" s="4">
        <f t="shared" si="35"/>
        <v>150000</v>
      </c>
      <c r="E328" s="4">
        <f t="shared" si="39"/>
        <v>0</v>
      </c>
      <c r="F328" s="4">
        <f t="shared" si="36"/>
        <v>0</v>
      </c>
      <c r="G328" s="4">
        <f t="shared" si="37"/>
        <v>0</v>
      </c>
      <c r="H328" s="4">
        <f t="shared" si="32"/>
        <v>150000</v>
      </c>
      <c r="I328" s="26">
        <f t="shared" si="33"/>
        <v>0.25</v>
      </c>
      <c r="K328" s="49">
        <v>0.1</v>
      </c>
    </row>
    <row r="329" spans="1:11" ht="16.05" customHeight="1" x14ac:dyDescent="0.25">
      <c r="A329" s="48">
        <f t="shared" si="38"/>
        <v>52748</v>
      </c>
      <c r="B329" s="45" t="str">
        <f t="shared" si="34"/>
        <v>A329</v>
      </c>
      <c r="C329" s="46">
        <v>317</v>
      </c>
      <c r="D329" s="4">
        <f t="shared" si="35"/>
        <v>150000</v>
      </c>
      <c r="E329" s="4">
        <f t="shared" si="39"/>
        <v>0</v>
      </c>
      <c r="F329" s="4">
        <f t="shared" si="36"/>
        <v>0</v>
      </c>
      <c r="G329" s="4">
        <f t="shared" si="37"/>
        <v>0</v>
      </c>
      <c r="H329" s="4">
        <f t="shared" si="32"/>
        <v>150000</v>
      </c>
      <c r="I329" s="26">
        <f t="shared" si="33"/>
        <v>0.25</v>
      </c>
      <c r="K329" s="49">
        <v>0.1</v>
      </c>
    </row>
    <row r="330" spans="1:11" ht="16.05" customHeight="1" x14ac:dyDescent="0.25">
      <c r="A330" s="48">
        <f t="shared" si="38"/>
        <v>52778</v>
      </c>
      <c r="B330" s="45" t="str">
        <f t="shared" si="34"/>
        <v>A330</v>
      </c>
      <c r="C330" s="46">
        <v>318</v>
      </c>
      <c r="D330" s="4">
        <f t="shared" si="35"/>
        <v>150000</v>
      </c>
      <c r="E330" s="4">
        <f t="shared" si="39"/>
        <v>0</v>
      </c>
      <c r="F330" s="4">
        <f t="shared" si="36"/>
        <v>0</v>
      </c>
      <c r="G330" s="4">
        <f t="shared" si="37"/>
        <v>0</v>
      </c>
      <c r="H330" s="4">
        <f t="shared" si="32"/>
        <v>150000</v>
      </c>
      <c r="I330" s="26">
        <f t="shared" si="33"/>
        <v>0.25</v>
      </c>
      <c r="K330" s="49">
        <v>0.1</v>
      </c>
    </row>
    <row r="331" spans="1:11" ht="16.05" customHeight="1" x14ac:dyDescent="0.25">
      <c r="A331" s="48">
        <f t="shared" si="38"/>
        <v>52809</v>
      </c>
      <c r="B331" s="45" t="str">
        <f t="shared" si="34"/>
        <v>A331</v>
      </c>
      <c r="C331" s="46">
        <v>319</v>
      </c>
      <c r="D331" s="4">
        <f t="shared" si="35"/>
        <v>150000</v>
      </c>
      <c r="E331" s="4">
        <f t="shared" si="39"/>
        <v>0</v>
      </c>
      <c r="F331" s="4">
        <f t="shared" si="36"/>
        <v>0</v>
      </c>
      <c r="G331" s="4">
        <f t="shared" si="37"/>
        <v>0</v>
      </c>
      <c r="H331" s="4">
        <f t="shared" si="32"/>
        <v>150000</v>
      </c>
      <c r="I331" s="26">
        <f t="shared" si="33"/>
        <v>0.25</v>
      </c>
      <c r="K331" s="49">
        <v>0.1</v>
      </c>
    </row>
    <row r="332" spans="1:11" ht="16.05" customHeight="1" x14ac:dyDescent="0.25">
      <c r="A332" s="48">
        <f t="shared" si="38"/>
        <v>52840</v>
      </c>
      <c r="B332" s="45" t="str">
        <f t="shared" si="34"/>
        <v>A332</v>
      </c>
      <c r="C332" s="46">
        <v>320</v>
      </c>
      <c r="D332" s="4">
        <f t="shared" si="35"/>
        <v>150000</v>
      </c>
      <c r="E332" s="4">
        <f t="shared" si="39"/>
        <v>0</v>
      </c>
      <c r="F332" s="4">
        <f t="shared" si="36"/>
        <v>0</v>
      </c>
      <c r="G332" s="4">
        <f t="shared" si="37"/>
        <v>0</v>
      </c>
      <c r="H332" s="4">
        <f t="shared" si="32"/>
        <v>150000</v>
      </c>
      <c r="I332" s="26">
        <f t="shared" si="33"/>
        <v>0.25</v>
      </c>
      <c r="K332" s="49">
        <v>0.1</v>
      </c>
    </row>
    <row r="333" spans="1:11" ht="16.05" customHeight="1" x14ac:dyDescent="0.25">
      <c r="A333" s="48">
        <f t="shared" si="38"/>
        <v>52870</v>
      </c>
      <c r="B333" s="45" t="str">
        <f t="shared" si="34"/>
        <v>A333</v>
      </c>
      <c r="C333" s="46">
        <v>321</v>
      </c>
      <c r="D333" s="4">
        <f t="shared" si="35"/>
        <v>150000</v>
      </c>
      <c r="E333" s="4">
        <f t="shared" si="39"/>
        <v>0</v>
      </c>
      <c r="F333" s="4">
        <f t="shared" si="36"/>
        <v>0</v>
      </c>
      <c r="G333" s="4">
        <f t="shared" si="37"/>
        <v>0</v>
      </c>
      <c r="H333" s="4">
        <f t="shared" ref="H333:H372" si="40">D333-G333</f>
        <v>150000</v>
      </c>
      <c r="I333" s="26">
        <f t="shared" ref="I333:I372" si="41">H333/$D$4</f>
        <v>0.25</v>
      </c>
      <c r="K333" s="49">
        <v>0.1</v>
      </c>
    </row>
    <row r="334" spans="1:11" ht="16.05" customHeight="1" x14ac:dyDescent="0.25">
      <c r="A334" s="48">
        <f t="shared" si="38"/>
        <v>52901</v>
      </c>
      <c r="B334" s="45" t="str">
        <f t="shared" ref="B334:B372" si="42">"A"&amp;ROW(A334)</f>
        <v>A334</v>
      </c>
      <c r="C334" s="46">
        <v>322</v>
      </c>
      <c r="D334" s="4">
        <f t="shared" ref="D334:D372" si="43">IF(ROUND(H333,0)&gt;0,H333,0)</f>
        <v>150000</v>
      </c>
      <c r="E334" s="4">
        <f t="shared" si="39"/>
        <v>0</v>
      </c>
      <c r="F334" s="4">
        <f t="shared" ref="F334:F372" si="44">IF($D$6+1-C334&lt;=0,0,IF($D$9="Beginning",(D334-E334)*K334/12,D334*K334/12))</f>
        <v>0</v>
      </c>
      <c r="G334" s="4">
        <f t="shared" ref="G334:G372" si="45">IF(ROUND($D$6+1-C334,2)&lt;=0,0,E334-F334)</f>
        <v>0</v>
      </c>
      <c r="H334" s="4">
        <f t="shared" si="40"/>
        <v>150000</v>
      </c>
      <c r="I334" s="26">
        <f t="shared" si="41"/>
        <v>0.25</v>
      </c>
      <c r="K334" s="49">
        <v>0.1</v>
      </c>
    </row>
    <row r="335" spans="1:11" ht="16.05" customHeight="1" x14ac:dyDescent="0.25">
      <c r="A335" s="48">
        <f t="shared" ref="A335:A372" si="46">DATE(YEAR(A334),MONTH(A334)+2,1-1)</f>
        <v>52931</v>
      </c>
      <c r="B335" s="45" t="str">
        <f t="shared" si="42"/>
        <v>A335</v>
      </c>
      <c r="C335" s="46">
        <v>323</v>
      </c>
      <c r="D335" s="4">
        <f t="shared" si="43"/>
        <v>150000</v>
      </c>
      <c r="E335" s="4">
        <f t="shared" ref="E335:E372" si="47">IF($D$6+1-C335&lt;=0,0,IF($D$9="Beginning",PMT(K334/12,$D$6+1-C335,-(D334-E334),-PV(K334/12,1,0,$D$10),0),PMT(K335/12,$D$6+1-C335,-D335,$D$10,0)))</f>
        <v>0</v>
      </c>
      <c r="F335" s="4">
        <f t="shared" si="44"/>
        <v>0</v>
      </c>
      <c r="G335" s="4">
        <f t="shared" si="45"/>
        <v>0</v>
      </c>
      <c r="H335" s="4">
        <f t="shared" si="40"/>
        <v>150000</v>
      </c>
      <c r="I335" s="26">
        <f t="shared" si="41"/>
        <v>0.25</v>
      </c>
      <c r="K335" s="49">
        <v>0.1</v>
      </c>
    </row>
    <row r="336" spans="1:11" ht="16.05" customHeight="1" x14ac:dyDescent="0.25">
      <c r="A336" s="48">
        <f t="shared" si="46"/>
        <v>52962</v>
      </c>
      <c r="B336" s="45" t="str">
        <f t="shared" si="42"/>
        <v>A336</v>
      </c>
      <c r="C336" s="46">
        <v>324</v>
      </c>
      <c r="D336" s="4">
        <f t="shared" si="43"/>
        <v>150000</v>
      </c>
      <c r="E336" s="4">
        <f t="shared" si="47"/>
        <v>0</v>
      </c>
      <c r="F336" s="4">
        <f t="shared" si="44"/>
        <v>0</v>
      </c>
      <c r="G336" s="4">
        <f t="shared" si="45"/>
        <v>0</v>
      </c>
      <c r="H336" s="4">
        <f t="shared" si="40"/>
        <v>150000</v>
      </c>
      <c r="I336" s="26">
        <f t="shared" si="41"/>
        <v>0.25</v>
      </c>
      <c r="K336" s="49">
        <v>0.1</v>
      </c>
    </row>
    <row r="337" spans="1:11" ht="16.05" customHeight="1" x14ac:dyDescent="0.25">
      <c r="A337" s="48">
        <f t="shared" si="46"/>
        <v>52993</v>
      </c>
      <c r="B337" s="45" t="str">
        <f t="shared" si="42"/>
        <v>A337</v>
      </c>
      <c r="C337" s="46">
        <v>325</v>
      </c>
      <c r="D337" s="4">
        <f t="shared" si="43"/>
        <v>150000</v>
      </c>
      <c r="E337" s="4">
        <f t="shared" si="47"/>
        <v>0</v>
      </c>
      <c r="F337" s="4">
        <f t="shared" si="44"/>
        <v>0</v>
      </c>
      <c r="G337" s="4">
        <f t="shared" si="45"/>
        <v>0</v>
      </c>
      <c r="H337" s="4">
        <f t="shared" si="40"/>
        <v>150000</v>
      </c>
      <c r="I337" s="26">
        <f t="shared" si="41"/>
        <v>0.25</v>
      </c>
      <c r="K337" s="49">
        <v>0.1</v>
      </c>
    </row>
    <row r="338" spans="1:11" ht="16.05" customHeight="1" x14ac:dyDescent="0.25">
      <c r="A338" s="48">
        <f t="shared" si="46"/>
        <v>53021</v>
      </c>
      <c r="B338" s="45" t="str">
        <f t="shared" si="42"/>
        <v>A338</v>
      </c>
      <c r="C338" s="46">
        <v>326</v>
      </c>
      <c r="D338" s="4">
        <f t="shared" si="43"/>
        <v>150000</v>
      </c>
      <c r="E338" s="4">
        <f t="shared" si="47"/>
        <v>0</v>
      </c>
      <c r="F338" s="4">
        <f t="shared" si="44"/>
        <v>0</v>
      </c>
      <c r="G338" s="4">
        <f t="shared" si="45"/>
        <v>0</v>
      </c>
      <c r="H338" s="4">
        <f t="shared" si="40"/>
        <v>150000</v>
      </c>
      <c r="I338" s="26">
        <f t="shared" si="41"/>
        <v>0.25</v>
      </c>
      <c r="K338" s="49">
        <v>0.1</v>
      </c>
    </row>
    <row r="339" spans="1:11" ht="16.05" customHeight="1" x14ac:dyDescent="0.25">
      <c r="A339" s="48">
        <f t="shared" si="46"/>
        <v>53052</v>
      </c>
      <c r="B339" s="45" t="str">
        <f t="shared" si="42"/>
        <v>A339</v>
      </c>
      <c r="C339" s="46">
        <v>327</v>
      </c>
      <c r="D339" s="4">
        <f t="shared" si="43"/>
        <v>150000</v>
      </c>
      <c r="E339" s="4">
        <f t="shared" si="47"/>
        <v>0</v>
      </c>
      <c r="F339" s="4">
        <f t="shared" si="44"/>
        <v>0</v>
      </c>
      <c r="G339" s="4">
        <f t="shared" si="45"/>
        <v>0</v>
      </c>
      <c r="H339" s="4">
        <f t="shared" si="40"/>
        <v>150000</v>
      </c>
      <c r="I339" s="26">
        <f t="shared" si="41"/>
        <v>0.25</v>
      </c>
      <c r="K339" s="49">
        <v>0.1</v>
      </c>
    </row>
    <row r="340" spans="1:11" ht="16.05" customHeight="1" x14ac:dyDescent="0.25">
      <c r="A340" s="48">
        <f t="shared" si="46"/>
        <v>53082</v>
      </c>
      <c r="B340" s="45" t="str">
        <f t="shared" si="42"/>
        <v>A340</v>
      </c>
      <c r="C340" s="46">
        <v>328</v>
      </c>
      <c r="D340" s="4">
        <f t="shared" si="43"/>
        <v>150000</v>
      </c>
      <c r="E340" s="4">
        <f t="shared" si="47"/>
        <v>0</v>
      </c>
      <c r="F340" s="4">
        <f t="shared" si="44"/>
        <v>0</v>
      </c>
      <c r="G340" s="4">
        <f t="shared" si="45"/>
        <v>0</v>
      </c>
      <c r="H340" s="4">
        <f t="shared" si="40"/>
        <v>150000</v>
      </c>
      <c r="I340" s="26">
        <f t="shared" si="41"/>
        <v>0.25</v>
      </c>
      <c r="K340" s="49">
        <v>0.1</v>
      </c>
    </row>
    <row r="341" spans="1:11" ht="16.05" customHeight="1" x14ac:dyDescent="0.25">
      <c r="A341" s="48">
        <f t="shared" si="46"/>
        <v>53113</v>
      </c>
      <c r="B341" s="45" t="str">
        <f t="shared" si="42"/>
        <v>A341</v>
      </c>
      <c r="C341" s="46">
        <v>329</v>
      </c>
      <c r="D341" s="4">
        <f t="shared" si="43"/>
        <v>150000</v>
      </c>
      <c r="E341" s="4">
        <f t="shared" si="47"/>
        <v>0</v>
      </c>
      <c r="F341" s="4">
        <f t="shared" si="44"/>
        <v>0</v>
      </c>
      <c r="G341" s="4">
        <f t="shared" si="45"/>
        <v>0</v>
      </c>
      <c r="H341" s="4">
        <f t="shared" si="40"/>
        <v>150000</v>
      </c>
      <c r="I341" s="26">
        <f t="shared" si="41"/>
        <v>0.25</v>
      </c>
      <c r="K341" s="49">
        <v>0.1</v>
      </c>
    </row>
    <row r="342" spans="1:11" ht="16.05" customHeight="1" x14ac:dyDescent="0.25">
      <c r="A342" s="48">
        <f t="shared" si="46"/>
        <v>53143</v>
      </c>
      <c r="B342" s="45" t="str">
        <f t="shared" si="42"/>
        <v>A342</v>
      </c>
      <c r="C342" s="46">
        <v>330</v>
      </c>
      <c r="D342" s="4">
        <f t="shared" si="43"/>
        <v>150000</v>
      </c>
      <c r="E342" s="4">
        <f t="shared" si="47"/>
        <v>0</v>
      </c>
      <c r="F342" s="4">
        <f t="shared" si="44"/>
        <v>0</v>
      </c>
      <c r="G342" s="4">
        <f t="shared" si="45"/>
        <v>0</v>
      </c>
      <c r="H342" s="4">
        <f t="shared" si="40"/>
        <v>150000</v>
      </c>
      <c r="I342" s="26">
        <f t="shared" si="41"/>
        <v>0.25</v>
      </c>
      <c r="K342" s="49">
        <v>0.1</v>
      </c>
    </row>
    <row r="343" spans="1:11" ht="16.05" customHeight="1" x14ac:dyDescent="0.25">
      <c r="A343" s="48">
        <f t="shared" si="46"/>
        <v>53174</v>
      </c>
      <c r="B343" s="45" t="str">
        <f t="shared" si="42"/>
        <v>A343</v>
      </c>
      <c r="C343" s="46">
        <v>331</v>
      </c>
      <c r="D343" s="4">
        <f t="shared" si="43"/>
        <v>150000</v>
      </c>
      <c r="E343" s="4">
        <f t="shared" si="47"/>
        <v>0</v>
      </c>
      <c r="F343" s="4">
        <f t="shared" si="44"/>
        <v>0</v>
      </c>
      <c r="G343" s="4">
        <f t="shared" si="45"/>
        <v>0</v>
      </c>
      <c r="H343" s="4">
        <f t="shared" si="40"/>
        <v>150000</v>
      </c>
      <c r="I343" s="26">
        <f t="shared" si="41"/>
        <v>0.25</v>
      </c>
      <c r="K343" s="49">
        <v>0.1</v>
      </c>
    </row>
    <row r="344" spans="1:11" ht="16.05" customHeight="1" x14ac:dyDescent="0.25">
      <c r="A344" s="48">
        <f t="shared" si="46"/>
        <v>53205</v>
      </c>
      <c r="B344" s="45" t="str">
        <f t="shared" si="42"/>
        <v>A344</v>
      </c>
      <c r="C344" s="46">
        <v>332</v>
      </c>
      <c r="D344" s="4">
        <f t="shared" si="43"/>
        <v>150000</v>
      </c>
      <c r="E344" s="4">
        <f t="shared" si="47"/>
        <v>0</v>
      </c>
      <c r="F344" s="4">
        <f t="shared" si="44"/>
        <v>0</v>
      </c>
      <c r="G344" s="4">
        <f t="shared" si="45"/>
        <v>0</v>
      </c>
      <c r="H344" s="4">
        <f t="shared" si="40"/>
        <v>150000</v>
      </c>
      <c r="I344" s="26">
        <f t="shared" si="41"/>
        <v>0.25</v>
      </c>
      <c r="K344" s="49">
        <v>0.1</v>
      </c>
    </row>
    <row r="345" spans="1:11" ht="16.05" customHeight="1" x14ac:dyDescent="0.25">
      <c r="A345" s="48">
        <f t="shared" si="46"/>
        <v>53235</v>
      </c>
      <c r="B345" s="45" t="str">
        <f t="shared" si="42"/>
        <v>A345</v>
      </c>
      <c r="C345" s="46">
        <v>333</v>
      </c>
      <c r="D345" s="4">
        <f t="shared" si="43"/>
        <v>150000</v>
      </c>
      <c r="E345" s="4">
        <f t="shared" si="47"/>
        <v>0</v>
      </c>
      <c r="F345" s="4">
        <f t="shared" si="44"/>
        <v>0</v>
      </c>
      <c r="G345" s="4">
        <f t="shared" si="45"/>
        <v>0</v>
      </c>
      <c r="H345" s="4">
        <f t="shared" si="40"/>
        <v>150000</v>
      </c>
      <c r="I345" s="26">
        <f t="shared" si="41"/>
        <v>0.25</v>
      </c>
      <c r="K345" s="49">
        <v>0.1</v>
      </c>
    </row>
    <row r="346" spans="1:11" ht="16.05" customHeight="1" x14ac:dyDescent="0.25">
      <c r="A346" s="48">
        <f t="shared" si="46"/>
        <v>53266</v>
      </c>
      <c r="B346" s="45" t="str">
        <f t="shared" si="42"/>
        <v>A346</v>
      </c>
      <c r="C346" s="46">
        <v>334</v>
      </c>
      <c r="D346" s="4">
        <f t="shared" si="43"/>
        <v>150000</v>
      </c>
      <c r="E346" s="4">
        <f t="shared" si="47"/>
        <v>0</v>
      </c>
      <c r="F346" s="4">
        <f t="shared" si="44"/>
        <v>0</v>
      </c>
      <c r="G346" s="4">
        <f t="shared" si="45"/>
        <v>0</v>
      </c>
      <c r="H346" s="4">
        <f t="shared" si="40"/>
        <v>150000</v>
      </c>
      <c r="I346" s="26">
        <f t="shared" si="41"/>
        <v>0.25</v>
      </c>
      <c r="K346" s="49">
        <v>0.1</v>
      </c>
    </row>
    <row r="347" spans="1:11" ht="16.05" customHeight="1" x14ac:dyDescent="0.25">
      <c r="A347" s="48">
        <f t="shared" si="46"/>
        <v>53296</v>
      </c>
      <c r="B347" s="45" t="str">
        <f t="shared" si="42"/>
        <v>A347</v>
      </c>
      <c r="C347" s="46">
        <v>335</v>
      </c>
      <c r="D347" s="4">
        <f t="shared" si="43"/>
        <v>150000</v>
      </c>
      <c r="E347" s="4">
        <f t="shared" si="47"/>
        <v>0</v>
      </c>
      <c r="F347" s="4">
        <f t="shared" si="44"/>
        <v>0</v>
      </c>
      <c r="G347" s="4">
        <f t="shared" si="45"/>
        <v>0</v>
      </c>
      <c r="H347" s="4">
        <f t="shared" si="40"/>
        <v>150000</v>
      </c>
      <c r="I347" s="26">
        <f t="shared" si="41"/>
        <v>0.25</v>
      </c>
      <c r="K347" s="49">
        <v>0.1</v>
      </c>
    </row>
    <row r="348" spans="1:11" ht="16.05" customHeight="1" x14ac:dyDescent="0.25">
      <c r="A348" s="48">
        <f t="shared" si="46"/>
        <v>53327</v>
      </c>
      <c r="B348" s="45" t="str">
        <f t="shared" si="42"/>
        <v>A348</v>
      </c>
      <c r="C348" s="46">
        <v>336</v>
      </c>
      <c r="D348" s="4">
        <f t="shared" si="43"/>
        <v>150000</v>
      </c>
      <c r="E348" s="4">
        <f t="shared" si="47"/>
        <v>0</v>
      </c>
      <c r="F348" s="4">
        <f t="shared" si="44"/>
        <v>0</v>
      </c>
      <c r="G348" s="4">
        <f t="shared" si="45"/>
        <v>0</v>
      </c>
      <c r="H348" s="4">
        <f t="shared" si="40"/>
        <v>150000</v>
      </c>
      <c r="I348" s="26">
        <f t="shared" si="41"/>
        <v>0.25</v>
      </c>
      <c r="K348" s="49">
        <v>0.1</v>
      </c>
    </row>
    <row r="349" spans="1:11" ht="16.05" customHeight="1" x14ac:dyDescent="0.25">
      <c r="A349" s="48">
        <f t="shared" si="46"/>
        <v>53358</v>
      </c>
      <c r="B349" s="45" t="str">
        <f t="shared" si="42"/>
        <v>A349</v>
      </c>
      <c r="C349" s="46">
        <v>337</v>
      </c>
      <c r="D349" s="4">
        <f t="shared" si="43"/>
        <v>150000</v>
      </c>
      <c r="E349" s="4">
        <f t="shared" si="47"/>
        <v>0</v>
      </c>
      <c r="F349" s="4">
        <f t="shared" si="44"/>
        <v>0</v>
      </c>
      <c r="G349" s="4">
        <f t="shared" si="45"/>
        <v>0</v>
      </c>
      <c r="H349" s="4">
        <f t="shared" si="40"/>
        <v>150000</v>
      </c>
      <c r="I349" s="26">
        <f t="shared" si="41"/>
        <v>0.25</v>
      </c>
      <c r="K349" s="49">
        <v>0.1</v>
      </c>
    </row>
    <row r="350" spans="1:11" ht="16.05" customHeight="1" x14ac:dyDescent="0.25">
      <c r="A350" s="48">
        <f t="shared" si="46"/>
        <v>53386</v>
      </c>
      <c r="B350" s="45" t="str">
        <f t="shared" si="42"/>
        <v>A350</v>
      </c>
      <c r="C350" s="46">
        <v>338</v>
      </c>
      <c r="D350" s="4">
        <f t="shared" si="43"/>
        <v>150000</v>
      </c>
      <c r="E350" s="4">
        <f t="shared" si="47"/>
        <v>0</v>
      </c>
      <c r="F350" s="4">
        <f t="shared" si="44"/>
        <v>0</v>
      </c>
      <c r="G350" s="4">
        <f t="shared" si="45"/>
        <v>0</v>
      </c>
      <c r="H350" s="4">
        <f t="shared" si="40"/>
        <v>150000</v>
      </c>
      <c r="I350" s="26">
        <f t="shared" si="41"/>
        <v>0.25</v>
      </c>
      <c r="K350" s="49">
        <v>0.1</v>
      </c>
    </row>
    <row r="351" spans="1:11" ht="16.05" customHeight="1" x14ac:dyDescent="0.25">
      <c r="A351" s="48">
        <f t="shared" si="46"/>
        <v>53417</v>
      </c>
      <c r="B351" s="45" t="str">
        <f t="shared" si="42"/>
        <v>A351</v>
      </c>
      <c r="C351" s="46">
        <v>339</v>
      </c>
      <c r="D351" s="4">
        <f t="shared" si="43"/>
        <v>150000</v>
      </c>
      <c r="E351" s="4">
        <f t="shared" si="47"/>
        <v>0</v>
      </c>
      <c r="F351" s="4">
        <f t="shared" si="44"/>
        <v>0</v>
      </c>
      <c r="G351" s="4">
        <f t="shared" si="45"/>
        <v>0</v>
      </c>
      <c r="H351" s="4">
        <f t="shared" si="40"/>
        <v>150000</v>
      </c>
      <c r="I351" s="26">
        <f t="shared" si="41"/>
        <v>0.25</v>
      </c>
      <c r="K351" s="49">
        <v>0.1</v>
      </c>
    </row>
    <row r="352" spans="1:11" ht="16.05" customHeight="1" x14ac:dyDescent="0.25">
      <c r="A352" s="48">
        <f t="shared" si="46"/>
        <v>53447</v>
      </c>
      <c r="B352" s="45" t="str">
        <f t="shared" si="42"/>
        <v>A352</v>
      </c>
      <c r="C352" s="46">
        <v>340</v>
      </c>
      <c r="D352" s="4">
        <f t="shared" si="43"/>
        <v>150000</v>
      </c>
      <c r="E352" s="4">
        <f t="shared" si="47"/>
        <v>0</v>
      </c>
      <c r="F352" s="4">
        <f t="shared" si="44"/>
        <v>0</v>
      </c>
      <c r="G352" s="4">
        <f t="shared" si="45"/>
        <v>0</v>
      </c>
      <c r="H352" s="4">
        <f t="shared" si="40"/>
        <v>150000</v>
      </c>
      <c r="I352" s="26">
        <f t="shared" si="41"/>
        <v>0.25</v>
      </c>
      <c r="K352" s="49">
        <v>0.1</v>
      </c>
    </row>
    <row r="353" spans="1:11" ht="16.05" customHeight="1" x14ac:dyDescent="0.25">
      <c r="A353" s="48">
        <f t="shared" si="46"/>
        <v>53478</v>
      </c>
      <c r="B353" s="45" t="str">
        <f t="shared" si="42"/>
        <v>A353</v>
      </c>
      <c r="C353" s="46">
        <v>341</v>
      </c>
      <c r="D353" s="4">
        <f t="shared" si="43"/>
        <v>150000</v>
      </c>
      <c r="E353" s="4">
        <f t="shared" si="47"/>
        <v>0</v>
      </c>
      <c r="F353" s="4">
        <f t="shared" si="44"/>
        <v>0</v>
      </c>
      <c r="G353" s="4">
        <f t="shared" si="45"/>
        <v>0</v>
      </c>
      <c r="H353" s="4">
        <f t="shared" si="40"/>
        <v>150000</v>
      </c>
      <c r="I353" s="26">
        <f t="shared" si="41"/>
        <v>0.25</v>
      </c>
      <c r="K353" s="49">
        <v>0.1</v>
      </c>
    </row>
    <row r="354" spans="1:11" ht="16.05" customHeight="1" x14ac:dyDescent="0.25">
      <c r="A354" s="48">
        <f t="shared" si="46"/>
        <v>53508</v>
      </c>
      <c r="B354" s="45" t="str">
        <f t="shared" si="42"/>
        <v>A354</v>
      </c>
      <c r="C354" s="46">
        <v>342</v>
      </c>
      <c r="D354" s="4">
        <f t="shared" si="43"/>
        <v>150000</v>
      </c>
      <c r="E354" s="4">
        <f t="shared" si="47"/>
        <v>0</v>
      </c>
      <c r="F354" s="4">
        <f t="shared" si="44"/>
        <v>0</v>
      </c>
      <c r="G354" s="4">
        <f t="shared" si="45"/>
        <v>0</v>
      </c>
      <c r="H354" s="4">
        <f t="shared" si="40"/>
        <v>150000</v>
      </c>
      <c r="I354" s="26">
        <f t="shared" si="41"/>
        <v>0.25</v>
      </c>
      <c r="K354" s="49">
        <v>0.1</v>
      </c>
    </row>
    <row r="355" spans="1:11" ht="16.05" customHeight="1" x14ac:dyDescent="0.25">
      <c r="A355" s="48">
        <f t="shared" si="46"/>
        <v>53539</v>
      </c>
      <c r="B355" s="45" t="str">
        <f t="shared" si="42"/>
        <v>A355</v>
      </c>
      <c r="C355" s="46">
        <v>343</v>
      </c>
      <c r="D355" s="4">
        <f t="shared" si="43"/>
        <v>150000</v>
      </c>
      <c r="E355" s="4">
        <f t="shared" si="47"/>
        <v>0</v>
      </c>
      <c r="F355" s="4">
        <f t="shared" si="44"/>
        <v>0</v>
      </c>
      <c r="G355" s="4">
        <f t="shared" si="45"/>
        <v>0</v>
      </c>
      <c r="H355" s="4">
        <f t="shared" si="40"/>
        <v>150000</v>
      </c>
      <c r="I355" s="26">
        <f t="shared" si="41"/>
        <v>0.25</v>
      </c>
      <c r="K355" s="49">
        <v>0.1</v>
      </c>
    </row>
    <row r="356" spans="1:11" ht="16.05" customHeight="1" x14ac:dyDescent="0.25">
      <c r="A356" s="48">
        <f t="shared" si="46"/>
        <v>53570</v>
      </c>
      <c r="B356" s="45" t="str">
        <f t="shared" si="42"/>
        <v>A356</v>
      </c>
      <c r="C356" s="46">
        <v>344</v>
      </c>
      <c r="D356" s="4">
        <f t="shared" si="43"/>
        <v>150000</v>
      </c>
      <c r="E356" s="4">
        <f t="shared" si="47"/>
        <v>0</v>
      </c>
      <c r="F356" s="4">
        <f t="shared" si="44"/>
        <v>0</v>
      </c>
      <c r="G356" s="4">
        <f t="shared" si="45"/>
        <v>0</v>
      </c>
      <c r="H356" s="4">
        <f t="shared" si="40"/>
        <v>150000</v>
      </c>
      <c r="I356" s="26">
        <f t="shared" si="41"/>
        <v>0.25</v>
      </c>
      <c r="K356" s="49">
        <v>0.1</v>
      </c>
    </row>
    <row r="357" spans="1:11" ht="16.05" customHeight="1" x14ac:dyDescent="0.25">
      <c r="A357" s="48">
        <f t="shared" si="46"/>
        <v>53600</v>
      </c>
      <c r="B357" s="45" t="str">
        <f t="shared" si="42"/>
        <v>A357</v>
      </c>
      <c r="C357" s="46">
        <v>345</v>
      </c>
      <c r="D357" s="4">
        <f t="shared" si="43"/>
        <v>150000</v>
      </c>
      <c r="E357" s="4">
        <f t="shared" si="47"/>
        <v>0</v>
      </c>
      <c r="F357" s="4">
        <f t="shared" si="44"/>
        <v>0</v>
      </c>
      <c r="G357" s="4">
        <f t="shared" si="45"/>
        <v>0</v>
      </c>
      <c r="H357" s="4">
        <f t="shared" si="40"/>
        <v>150000</v>
      </c>
      <c r="I357" s="26">
        <f t="shared" si="41"/>
        <v>0.25</v>
      </c>
      <c r="K357" s="49">
        <v>0.1</v>
      </c>
    </row>
    <row r="358" spans="1:11" ht="16.05" customHeight="1" x14ac:dyDescent="0.25">
      <c r="A358" s="48">
        <f t="shared" si="46"/>
        <v>53631</v>
      </c>
      <c r="B358" s="45" t="str">
        <f t="shared" si="42"/>
        <v>A358</v>
      </c>
      <c r="C358" s="46">
        <v>346</v>
      </c>
      <c r="D358" s="4">
        <f t="shared" si="43"/>
        <v>150000</v>
      </c>
      <c r="E358" s="4">
        <f t="shared" si="47"/>
        <v>0</v>
      </c>
      <c r="F358" s="4">
        <f t="shared" si="44"/>
        <v>0</v>
      </c>
      <c r="G358" s="4">
        <f t="shared" si="45"/>
        <v>0</v>
      </c>
      <c r="H358" s="4">
        <f t="shared" si="40"/>
        <v>150000</v>
      </c>
      <c r="I358" s="26">
        <f t="shared" si="41"/>
        <v>0.25</v>
      </c>
      <c r="K358" s="49">
        <v>0.1</v>
      </c>
    </row>
    <row r="359" spans="1:11" ht="16.05" customHeight="1" x14ac:dyDescent="0.25">
      <c r="A359" s="48">
        <f t="shared" si="46"/>
        <v>53661</v>
      </c>
      <c r="B359" s="45" t="str">
        <f t="shared" si="42"/>
        <v>A359</v>
      </c>
      <c r="C359" s="46">
        <v>347</v>
      </c>
      <c r="D359" s="4">
        <f t="shared" si="43"/>
        <v>150000</v>
      </c>
      <c r="E359" s="4">
        <f t="shared" si="47"/>
        <v>0</v>
      </c>
      <c r="F359" s="4">
        <f t="shared" si="44"/>
        <v>0</v>
      </c>
      <c r="G359" s="4">
        <f t="shared" si="45"/>
        <v>0</v>
      </c>
      <c r="H359" s="4">
        <f t="shared" si="40"/>
        <v>150000</v>
      </c>
      <c r="I359" s="26">
        <f t="shared" si="41"/>
        <v>0.25</v>
      </c>
      <c r="K359" s="49">
        <v>0.1</v>
      </c>
    </row>
    <row r="360" spans="1:11" ht="16.05" customHeight="1" x14ac:dyDescent="0.25">
      <c r="A360" s="48">
        <f t="shared" si="46"/>
        <v>53692</v>
      </c>
      <c r="B360" s="45" t="str">
        <f t="shared" si="42"/>
        <v>A360</v>
      </c>
      <c r="C360" s="46">
        <v>348</v>
      </c>
      <c r="D360" s="4">
        <f t="shared" si="43"/>
        <v>150000</v>
      </c>
      <c r="E360" s="4">
        <f t="shared" si="47"/>
        <v>0</v>
      </c>
      <c r="F360" s="4">
        <f t="shared" si="44"/>
        <v>0</v>
      </c>
      <c r="G360" s="4">
        <f t="shared" si="45"/>
        <v>0</v>
      </c>
      <c r="H360" s="4">
        <f t="shared" si="40"/>
        <v>150000</v>
      </c>
      <c r="I360" s="26">
        <f t="shared" si="41"/>
        <v>0.25</v>
      </c>
      <c r="K360" s="49">
        <v>0.1</v>
      </c>
    </row>
    <row r="361" spans="1:11" ht="16.05" customHeight="1" x14ac:dyDescent="0.25">
      <c r="A361" s="48">
        <f t="shared" si="46"/>
        <v>53723</v>
      </c>
      <c r="B361" s="45" t="str">
        <f t="shared" si="42"/>
        <v>A361</v>
      </c>
      <c r="C361" s="46">
        <v>349</v>
      </c>
      <c r="D361" s="4">
        <f t="shared" si="43"/>
        <v>150000</v>
      </c>
      <c r="E361" s="4">
        <f t="shared" si="47"/>
        <v>0</v>
      </c>
      <c r="F361" s="4">
        <f t="shared" si="44"/>
        <v>0</v>
      </c>
      <c r="G361" s="4">
        <f t="shared" si="45"/>
        <v>0</v>
      </c>
      <c r="H361" s="4">
        <f t="shared" si="40"/>
        <v>150000</v>
      </c>
      <c r="I361" s="26">
        <f t="shared" si="41"/>
        <v>0.25</v>
      </c>
      <c r="K361" s="49">
        <v>0.1</v>
      </c>
    </row>
    <row r="362" spans="1:11" ht="16.05" customHeight="1" x14ac:dyDescent="0.25">
      <c r="A362" s="48">
        <f t="shared" si="46"/>
        <v>53751</v>
      </c>
      <c r="B362" s="45" t="str">
        <f t="shared" si="42"/>
        <v>A362</v>
      </c>
      <c r="C362" s="46">
        <v>350</v>
      </c>
      <c r="D362" s="4">
        <f t="shared" si="43"/>
        <v>150000</v>
      </c>
      <c r="E362" s="4">
        <f t="shared" si="47"/>
        <v>0</v>
      </c>
      <c r="F362" s="4">
        <f t="shared" si="44"/>
        <v>0</v>
      </c>
      <c r="G362" s="4">
        <f t="shared" si="45"/>
        <v>0</v>
      </c>
      <c r="H362" s="4">
        <f t="shared" si="40"/>
        <v>150000</v>
      </c>
      <c r="I362" s="26">
        <f t="shared" si="41"/>
        <v>0.25</v>
      </c>
      <c r="K362" s="49">
        <v>0.1</v>
      </c>
    </row>
    <row r="363" spans="1:11" ht="16.05" customHeight="1" x14ac:dyDescent="0.25">
      <c r="A363" s="48">
        <f t="shared" si="46"/>
        <v>53782</v>
      </c>
      <c r="B363" s="45" t="str">
        <f t="shared" si="42"/>
        <v>A363</v>
      </c>
      <c r="C363" s="46">
        <v>351</v>
      </c>
      <c r="D363" s="4">
        <f t="shared" si="43"/>
        <v>150000</v>
      </c>
      <c r="E363" s="4">
        <f t="shared" si="47"/>
        <v>0</v>
      </c>
      <c r="F363" s="4">
        <f t="shared" si="44"/>
        <v>0</v>
      </c>
      <c r="G363" s="4">
        <f t="shared" si="45"/>
        <v>0</v>
      </c>
      <c r="H363" s="4">
        <f t="shared" si="40"/>
        <v>150000</v>
      </c>
      <c r="I363" s="26">
        <f t="shared" si="41"/>
        <v>0.25</v>
      </c>
      <c r="K363" s="49">
        <v>0.1</v>
      </c>
    </row>
    <row r="364" spans="1:11" ht="16.05" customHeight="1" x14ac:dyDescent="0.25">
      <c r="A364" s="48">
        <f t="shared" si="46"/>
        <v>53812</v>
      </c>
      <c r="B364" s="45" t="str">
        <f t="shared" si="42"/>
        <v>A364</v>
      </c>
      <c r="C364" s="46">
        <v>352</v>
      </c>
      <c r="D364" s="4">
        <f t="shared" si="43"/>
        <v>150000</v>
      </c>
      <c r="E364" s="4">
        <f t="shared" si="47"/>
        <v>0</v>
      </c>
      <c r="F364" s="4">
        <f t="shared" si="44"/>
        <v>0</v>
      </c>
      <c r="G364" s="4">
        <f t="shared" si="45"/>
        <v>0</v>
      </c>
      <c r="H364" s="4">
        <f t="shared" si="40"/>
        <v>150000</v>
      </c>
      <c r="I364" s="26">
        <f t="shared" si="41"/>
        <v>0.25</v>
      </c>
      <c r="K364" s="49">
        <v>0.1</v>
      </c>
    </row>
    <row r="365" spans="1:11" ht="16.05" customHeight="1" x14ac:dyDescent="0.25">
      <c r="A365" s="48">
        <f t="shared" si="46"/>
        <v>53843</v>
      </c>
      <c r="B365" s="45" t="str">
        <f t="shared" si="42"/>
        <v>A365</v>
      </c>
      <c r="C365" s="46">
        <v>353</v>
      </c>
      <c r="D365" s="4">
        <f t="shared" si="43"/>
        <v>150000</v>
      </c>
      <c r="E365" s="4">
        <f t="shared" si="47"/>
        <v>0</v>
      </c>
      <c r="F365" s="4">
        <f t="shared" si="44"/>
        <v>0</v>
      </c>
      <c r="G365" s="4">
        <f t="shared" si="45"/>
        <v>0</v>
      </c>
      <c r="H365" s="4">
        <f t="shared" si="40"/>
        <v>150000</v>
      </c>
      <c r="I365" s="26">
        <f t="shared" si="41"/>
        <v>0.25</v>
      </c>
      <c r="K365" s="49">
        <v>0.1</v>
      </c>
    </row>
    <row r="366" spans="1:11" ht="16.05" customHeight="1" x14ac:dyDescent="0.25">
      <c r="A366" s="48">
        <f t="shared" si="46"/>
        <v>53873</v>
      </c>
      <c r="B366" s="45" t="str">
        <f t="shared" si="42"/>
        <v>A366</v>
      </c>
      <c r="C366" s="46">
        <v>354</v>
      </c>
      <c r="D366" s="4">
        <f t="shared" si="43"/>
        <v>150000</v>
      </c>
      <c r="E366" s="4">
        <f t="shared" si="47"/>
        <v>0</v>
      </c>
      <c r="F366" s="4">
        <f t="shared" si="44"/>
        <v>0</v>
      </c>
      <c r="G366" s="4">
        <f t="shared" si="45"/>
        <v>0</v>
      </c>
      <c r="H366" s="4">
        <f t="shared" si="40"/>
        <v>150000</v>
      </c>
      <c r="I366" s="26">
        <f t="shared" si="41"/>
        <v>0.25</v>
      </c>
      <c r="K366" s="49">
        <v>0.1</v>
      </c>
    </row>
    <row r="367" spans="1:11" ht="16.05" customHeight="1" x14ac:dyDescent="0.25">
      <c r="A367" s="48">
        <f t="shared" si="46"/>
        <v>53904</v>
      </c>
      <c r="B367" s="45" t="str">
        <f t="shared" si="42"/>
        <v>A367</v>
      </c>
      <c r="C367" s="46">
        <v>355</v>
      </c>
      <c r="D367" s="4">
        <f t="shared" si="43"/>
        <v>150000</v>
      </c>
      <c r="E367" s="4">
        <f t="shared" si="47"/>
        <v>0</v>
      </c>
      <c r="F367" s="4">
        <f t="shared" si="44"/>
        <v>0</v>
      </c>
      <c r="G367" s="4">
        <f t="shared" si="45"/>
        <v>0</v>
      </c>
      <c r="H367" s="4">
        <f t="shared" si="40"/>
        <v>150000</v>
      </c>
      <c r="I367" s="26">
        <f t="shared" si="41"/>
        <v>0.25</v>
      </c>
      <c r="K367" s="49">
        <v>0.1</v>
      </c>
    </row>
    <row r="368" spans="1:11" ht="16.05" customHeight="1" x14ac:dyDescent="0.25">
      <c r="A368" s="48">
        <f t="shared" si="46"/>
        <v>53935</v>
      </c>
      <c r="B368" s="45" t="str">
        <f t="shared" si="42"/>
        <v>A368</v>
      </c>
      <c r="C368" s="46">
        <v>356</v>
      </c>
      <c r="D368" s="4">
        <f t="shared" si="43"/>
        <v>150000</v>
      </c>
      <c r="E368" s="4">
        <f t="shared" si="47"/>
        <v>0</v>
      </c>
      <c r="F368" s="4">
        <f t="shared" si="44"/>
        <v>0</v>
      </c>
      <c r="G368" s="4">
        <f t="shared" si="45"/>
        <v>0</v>
      </c>
      <c r="H368" s="4">
        <f t="shared" si="40"/>
        <v>150000</v>
      </c>
      <c r="I368" s="26">
        <f t="shared" si="41"/>
        <v>0.25</v>
      </c>
      <c r="K368" s="49">
        <v>0.1</v>
      </c>
    </row>
    <row r="369" spans="1:12" ht="16.05" customHeight="1" x14ac:dyDescent="0.25">
      <c r="A369" s="48">
        <f t="shared" si="46"/>
        <v>53965</v>
      </c>
      <c r="B369" s="45" t="str">
        <f t="shared" si="42"/>
        <v>A369</v>
      </c>
      <c r="C369" s="46">
        <v>357</v>
      </c>
      <c r="D369" s="4">
        <f t="shared" si="43"/>
        <v>150000</v>
      </c>
      <c r="E369" s="4">
        <f t="shared" si="47"/>
        <v>0</v>
      </c>
      <c r="F369" s="4">
        <f t="shared" si="44"/>
        <v>0</v>
      </c>
      <c r="G369" s="4">
        <f t="shared" si="45"/>
        <v>0</v>
      </c>
      <c r="H369" s="4">
        <f t="shared" si="40"/>
        <v>150000</v>
      </c>
      <c r="I369" s="26">
        <f t="shared" si="41"/>
        <v>0.25</v>
      </c>
      <c r="K369" s="49">
        <v>0.1</v>
      </c>
    </row>
    <row r="370" spans="1:12" ht="16.05" customHeight="1" x14ac:dyDescent="0.25">
      <c r="A370" s="48">
        <f t="shared" si="46"/>
        <v>53996</v>
      </c>
      <c r="B370" s="45" t="str">
        <f t="shared" si="42"/>
        <v>A370</v>
      </c>
      <c r="C370" s="46">
        <v>358</v>
      </c>
      <c r="D370" s="4">
        <f t="shared" si="43"/>
        <v>150000</v>
      </c>
      <c r="E370" s="4">
        <f t="shared" si="47"/>
        <v>0</v>
      </c>
      <c r="F370" s="4">
        <f t="shared" si="44"/>
        <v>0</v>
      </c>
      <c r="G370" s="4">
        <f t="shared" si="45"/>
        <v>0</v>
      </c>
      <c r="H370" s="4">
        <f t="shared" si="40"/>
        <v>150000</v>
      </c>
      <c r="I370" s="26">
        <f t="shared" si="41"/>
        <v>0.25</v>
      </c>
      <c r="K370" s="49">
        <v>0.1</v>
      </c>
    </row>
    <row r="371" spans="1:12" ht="16.05" customHeight="1" x14ac:dyDescent="0.25">
      <c r="A371" s="48">
        <f t="shared" si="46"/>
        <v>54026</v>
      </c>
      <c r="B371" s="45" t="str">
        <f t="shared" si="42"/>
        <v>A371</v>
      </c>
      <c r="C371" s="46">
        <v>359</v>
      </c>
      <c r="D371" s="4">
        <f t="shared" si="43"/>
        <v>150000</v>
      </c>
      <c r="E371" s="4">
        <f t="shared" si="47"/>
        <v>0</v>
      </c>
      <c r="F371" s="4">
        <f t="shared" si="44"/>
        <v>0</v>
      </c>
      <c r="G371" s="4">
        <f t="shared" si="45"/>
        <v>0</v>
      </c>
      <c r="H371" s="4">
        <f t="shared" si="40"/>
        <v>150000</v>
      </c>
      <c r="I371" s="26">
        <f t="shared" si="41"/>
        <v>0.25</v>
      </c>
      <c r="K371" s="49">
        <v>0.1</v>
      </c>
    </row>
    <row r="372" spans="1:12" ht="16.05" customHeight="1" x14ac:dyDescent="0.25">
      <c r="A372" s="48">
        <f t="shared" si="46"/>
        <v>54057</v>
      </c>
      <c r="B372" s="45" t="str">
        <f t="shared" si="42"/>
        <v>A372</v>
      </c>
      <c r="C372" s="46">
        <v>360</v>
      </c>
      <c r="D372" s="4">
        <f t="shared" si="43"/>
        <v>150000</v>
      </c>
      <c r="E372" s="4">
        <f t="shared" si="47"/>
        <v>0</v>
      </c>
      <c r="F372" s="4">
        <f t="shared" si="44"/>
        <v>0</v>
      </c>
      <c r="G372" s="4">
        <f t="shared" si="45"/>
        <v>0</v>
      </c>
      <c r="H372" s="4">
        <f t="shared" si="40"/>
        <v>150000</v>
      </c>
      <c r="I372" s="26">
        <f t="shared" si="41"/>
        <v>0.25</v>
      </c>
      <c r="K372" s="49">
        <v>0.1</v>
      </c>
    </row>
    <row r="373" spans="1:12" s="51" customFormat="1" ht="16.05" customHeight="1" thickBot="1" x14ac:dyDescent="0.25">
      <c r="A373" s="50"/>
      <c r="B373" s="50"/>
      <c r="D373" s="52"/>
      <c r="E373" s="53">
        <f>SUM(E13:E372)</f>
        <v>648670.20720424352</v>
      </c>
      <c r="F373" s="53">
        <f>SUM(F13:F372)</f>
        <v>198670.20720424352</v>
      </c>
      <c r="G373" s="53">
        <f>SUM(G13:G372)</f>
        <v>450000.00000000012</v>
      </c>
      <c r="H373" s="52"/>
      <c r="I373" s="54"/>
      <c r="K373" s="55"/>
      <c r="L373" s="52"/>
    </row>
    <row r="374" spans="1:12" ht="16.05" customHeight="1" thickTop="1" x14ac:dyDescent="0.25"/>
  </sheetData>
  <mergeCells count="6">
    <mergeCell ref="A9:C9"/>
    <mergeCell ref="A4:C4"/>
    <mergeCell ref="A5:C5"/>
    <mergeCell ref="A6:C6"/>
    <mergeCell ref="A7:C7"/>
    <mergeCell ref="A8:C8"/>
  </mergeCells>
  <dataValidations count="4">
    <dataValidation type="whole" allowBlank="1" showErrorMessage="1" errorTitle="Invalid Loan Period" error="The loan period should be an integer value between 1 and 360." promptTitle="Loan Period in Months" prompt="Enter a loan period between 1 and 360." sqref="D6" xr:uid="{00B31B17-EF65-4115-95A7-350747C3E6A9}">
      <formula1>1</formula1>
      <formula2>360</formula2>
    </dataValidation>
    <dataValidation type="decimal" allowBlank="1" showErrorMessage="1" errorTitle="Invalid Input" error="This value must be entered as a percentage between 0% and 100%." promptTitle="Annual Interest Rate" prompt="Enter the annual interest rate as a percentage." sqref="D5" xr:uid="{C4284687-21D9-43B7-9BE0-3080941C70D3}">
      <formula1>0</formula1>
      <formula2>1</formula2>
    </dataValidation>
    <dataValidation type="list" allowBlank="1" showErrorMessage="1" promptTitle="Loan Repayment Type" prompt="Select whether the loan is repaid at the beginning or end of a month." sqref="D9" xr:uid="{8332FDF0-028B-4502-BA5D-310E8A557A09}">
      <formula1>"Beginning, End"</formula1>
    </dataValidation>
    <dataValidation type="date" operator="greaterThan" allowBlank="1" showErrorMessage="1" errorTitle="Invalid Date" error="This is not a valid date - the date should be entered according to the Regional Date settings." promptTitle="Loan Start Date" prompt="Enter the date of the first loan repayment." sqref="D8" xr:uid="{93F49559-C330-4122-BE19-30EE72A38500}">
      <formula1>1</formula1>
    </dataValidation>
  </dataValidations>
  <pageMargins left="0.59055118110236227" right="0.59055118110236227" top="0.59055118110236227" bottom="0.59055118110236227" header="0.39370078740157483" footer="0.39370078740157483"/>
  <pageSetup paperSize="9" scale="56" fitToHeight="0" orientation="portrait" r:id="rId1"/>
  <headerFooter alignWithMargins="0">
    <oddFooter>&amp;C&amp;"-,Regular"&amp;9Page &amp;P of &amp;N</oddFooter>
  </headerFooter>
  <ignoredErrors>
    <ignoredError sqref="K13" unlocked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7C25CB-9892-4B9F-8D0D-715F93D59A10}">
  <sheetPr>
    <pageSetUpPr fitToPage="1"/>
  </sheetPr>
  <dimension ref="A1:L374"/>
  <sheetViews>
    <sheetView zoomScale="95" zoomScaleNormal="95" workbookViewId="0">
      <pane ySplit="12" topLeftCell="A13" activePane="bottomLeft" state="frozen"/>
      <selection pane="bottomLeft" activeCell="D4" sqref="D4"/>
    </sheetView>
  </sheetViews>
  <sheetFormatPr defaultColWidth="9.109375" defaultRowHeight="16.05" customHeight="1" x14ac:dyDescent="0.25"/>
  <cols>
    <col min="1" max="1" width="16.6640625" style="30" customWidth="1"/>
    <col min="2" max="2" width="15.6640625" style="30" customWidth="1"/>
    <col min="3" max="3" width="15.6640625" style="29" customWidth="1"/>
    <col min="4" max="8" width="15.6640625" style="4" customWidth="1"/>
    <col min="9" max="9" width="15.6640625" style="26" customWidth="1"/>
    <col min="10" max="10" width="3.6640625" style="29" customWidth="1"/>
    <col min="11" max="11" width="15.6640625" style="5" customWidth="1"/>
    <col min="12" max="12" width="14.6640625" style="4" customWidth="1"/>
    <col min="13" max="16384" width="9.109375" style="29"/>
  </cols>
  <sheetData>
    <row r="1" spans="1:11" ht="16.05" customHeight="1" x14ac:dyDescent="0.25">
      <c r="A1" s="56" t="s">
        <v>36</v>
      </c>
      <c r="B1" s="28"/>
      <c r="K1" s="6"/>
    </row>
    <row r="2" spans="1:11" ht="16.05" customHeight="1" x14ac:dyDescent="0.25">
      <c r="A2" s="9" t="s">
        <v>37</v>
      </c>
      <c r="B2" s="28"/>
      <c r="K2" s="6"/>
    </row>
    <row r="3" spans="1:11" ht="16.05" customHeight="1" x14ac:dyDescent="0.25">
      <c r="A3" s="21" t="s">
        <v>16</v>
      </c>
    </row>
    <row r="4" spans="1:11" ht="16.05" customHeight="1" x14ac:dyDescent="0.25">
      <c r="A4" s="61" t="s">
        <v>3</v>
      </c>
      <c r="B4" s="62"/>
      <c r="C4" s="63"/>
      <c r="D4" s="31">
        <v>1000000</v>
      </c>
    </row>
    <row r="5" spans="1:11" ht="16.05" customHeight="1" x14ac:dyDescent="0.25">
      <c r="A5" s="61" t="s">
        <v>1</v>
      </c>
      <c r="B5" s="62"/>
      <c r="C5" s="63"/>
      <c r="D5" s="32">
        <v>9.5000000000000001E-2</v>
      </c>
    </row>
    <row r="6" spans="1:11" ht="16.05" customHeight="1" x14ac:dyDescent="0.25">
      <c r="A6" s="61" t="s">
        <v>14</v>
      </c>
      <c r="B6" s="62"/>
      <c r="C6" s="63"/>
      <c r="D6" s="31">
        <v>120</v>
      </c>
      <c r="G6" s="33"/>
      <c r="H6" s="33"/>
      <c r="I6" s="24"/>
    </row>
    <row r="7" spans="1:11" ht="16.05" customHeight="1" x14ac:dyDescent="0.25">
      <c r="A7" s="61" t="s">
        <v>15</v>
      </c>
      <c r="B7" s="62"/>
      <c r="C7" s="63"/>
      <c r="D7" s="34">
        <f>IF(D9="Beginning",PMT($D$5/12,$D$6,-$D$4,$D$10,1),PMT($D$5/12,$D$6,-$D$4,$D$10,0))</f>
        <v>12939.755756077704</v>
      </c>
    </row>
    <row r="8" spans="1:11" ht="16.05" customHeight="1" x14ac:dyDescent="0.25">
      <c r="A8" s="61" t="s">
        <v>2</v>
      </c>
      <c r="B8" s="62"/>
      <c r="C8" s="63"/>
      <c r="D8" s="35">
        <v>43647</v>
      </c>
      <c r="E8" s="33"/>
    </row>
    <row r="9" spans="1:11" ht="16.05" customHeight="1" x14ac:dyDescent="0.25">
      <c r="A9" s="61" t="s">
        <v>5</v>
      </c>
      <c r="B9" s="62"/>
      <c r="C9" s="63"/>
      <c r="D9" s="36" t="s">
        <v>6</v>
      </c>
      <c r="E9" s="33"/>
    </row>
    <row r="10" spans="1:11" ht="16.05" customHeight="1" x14ac:dyDescent="0.25">
      <c r="A10" s="58" t="s">
        <v>17</v>
      </c>
      <c r="B10" s="59"/>
      <c r="C10" s="60"/>
      <c r="D10" s="31">
        <v>0</v>
      </c>
      <c r="G10" s="33"/>
      <c r="H10" s="33"/>
      <c r="I10" s="24"/>
    </row>
    <row r="11" spans="1:11" ht="16.05" customHeight="1" x14ac:dyDescent="0.25">
      <c r="A11" s="29"/>
      <c r="B11" s="29"/>
      <c r="D11" s="37"/>
      <c r="E11" s="33"/>
    </row>
    <row r="12" spans="1:11" s="42" customFormat="1" ht="25.2" x14ac:dyDescent="0.2">
      <c r="A12" s="38" t="s">
        <v>0</v>
      </c>
      <c r="B12" s="38" t="s">
        <v>25</v>
      </c>
      <c r="C12" s="39" t="s">
        <v>4</v>
      </c>
      <c r="D12" s="40" t="s">
        <v>18</v>
      </c>
      <c r="E12" s="40" t="s">
        <v>19</v>
      </c>
      <c r="F12" s="40" t="s">
        <v>20</v>
      </c>
      <c r="G12" s="40" t="s">
        <v>21</v>
      </c>
      <c r="H12" s="40" t="s">
        <v>22</v>
      </c>
      <c r="I12" s="41" t="s">
        <v>23</v>
      </c>
      <c r="K12" s="43" t="s">
        <v>24</v>
      </c>
    </row>
    <row r="13" spans="1:11" ht="16.05" customHeight="1" x14ac:dyDescent="0.25">
      <c r="A13" s="44">
        <f>DATE(YEAR(D8),MONTH(D8)+1,1-1)</f>
        <v>43677</v>
      </c>
      <c r="B13" s="45" t="str">
        <f>"A"&amp;ROW(A13)</f>
        <v>A13</v>
      </c>
      <c r="C13" s="46">
        <v>1</v>
      </c>
      <c r="D13" s="4">
        <f>$D$4</f>
        <v>1000000</v>
      </c>
      <c r="E13" s="4">
        <f>IF($D$6+1-C13=0,0,IF($D$9="Beginning",PMT(K13/12,$D$6+1-C13,-$D13,$D$10,1),PMT(K13/12,$D$6+1-C13,-$D13,$D$10,0)))</f>
        <v>12939.755756077704</v>
      </c>
      <c r="F13" s="4">
        <f>IF($D$6+1-C13&lt;=0,0,IF($D$9="Beginning",(D13-E13)*K13/12,D13*K13/12))</f>
        <v>7916.666666666667</v>
      </c>
      <c r="G13" s="4">
        <f>IF(ROUND($D$6+1-C13,2)&lt;=0,0,E13-F13)</f>
        <v>5023.0890894110371</v>
      </c>
      <c r="H13" s="4">
        <f t="shared" ref="H13:H76" si="0">D13-G13</f>
        <v>994976.91091058892</v>
      </c>
      <c r="I13" s="26">
        <f t="shared" ref="I13:I76" si="1">H13/$D$4</f>
        <v>0.99497691091058893</v>
      </c>
      <c r="K13" s="47">
        <f>$D$5</f>
        <v>9.5000000000000001E-2</v>
      </c>
    </row>
    <row r="14" spans="1:11" ht="16.05" customHeight="1" x14ac:dyDescent="0.25">
      <c r="A14" s="48">
        <f>DATE(YEAR(A13),MONTH(A13)+2,1-1)</f>
        <v>43708</v>
      </c>
      <c r="B14" s="45" t="str">
        <f t="shared" ref="B14:B77" si="2">"A"&amp;ROW(A14)</f>
        <v>A14</v>
      </c>
      <c r="C14" s="46">
        <v>2</v>
      </c>
      <c r="D14" s="4">
        <f t="shared" ref="D14:D77" si="3">IF(ROUND(H13,0)&gt;0,H13,0)</f>
        <v>994976.91091058892</v>
      </c>
      <c r="E14" s="4">
        <f>IF($D$6+1-C14&lt;=0,0,IF($D$9="Beginning",PMT(K13/12,$D$6+1-C14,-(D13-E13),-PV(K13/12,1,0,$D$10),0),PMT(K14/12,$D$6+1-C14,-D14,$D$10,0)))</f>
        <v>12939.755756077704</v>
      </c>
      <c r="F14" s="4">
        <f t="shared" ref="F14:F77" si="4">IF($D$6+1-C14&lt;=0,0,IF($D$9="Beginning",(D14-E14)*K14/12,D14*K14/12))</f>
        <v>7876.9005447088284</v>
      </c>
      <c r="G14" s="4">
        <f t="shared" ref="G14:G77" si="5">IF(ROUND($D$6+1-C14,2)&lt;=0,0,E14-F14)</f>
        <v>5062.8552113688756</v>
      </c>
      <c r="H14" s="4">
        <f t="shared" si="0"/>
        <v>989914.05569922004</v>
      </c>
      <c r="I14" s="26">
        <f t="shared" si="1"/>
        <v>0.98991405569922009</v>
      </c>
      <c r="K14" s="49">
        <v>9.5000000000000001E-2</v>
      </c>
    </row>
    <row r="15" spans="1:11" ht="16.05" customHeight="1" x14ac:dyDescent="0.25">
      <c r="A15" s="48">
        <f t="shared" ref="A15:A78" si="6">DATE(YEAR(A14),MONTH(A14)+2,1-1)</f>
        <v>43738</v>
      </c>
      <c r="B15" s="45" t="str">
        <f t="shared" si="2"/>
        <v>A15</v>
      </c>
      <c r="C15" s="46">
        <v>3</v>
      </c>
      <c r="D15" s="4">
        <f t="shared" si="3"/>
        <v>989914.05569922004</v>
      </c>
      <c r="E15" s="4">
        <f t="shared" ref="E15:E78" si="7">IF($D$6+1-C15&lt;=0,0,IF($D$9="Beginning",PMT(K14/12,$D$6+1-C15,-(D14-E14),-PV(K14/12,1,0,$D$10),0),PMT(K15/12,$D$6+1-C15,-D15,$D$10,0)))</f>
        <v>12939.755756077704</v>
      </c>
      <c r="F15" s="4">
        <f t="shared" si="4"/>
        <v>7836.8196076188251</v>
      </c>
      <c r="G15" s="4">
        <f t="shared" si="5"/>
        <v>5102.936148458879</v>
      </c>
      <c r="H15" s="4">
        <f t="shared" si="0"/>
        <v>984811.11955076118</v>
      </c>
      <c r="I15" s="26">
        <f t="shared" si="1"/>
        <v>0.98481111955076117</v>
      </c>
      <c r="K15" s="49">
        <v>9.5000000000000001E-2</v>
      </c>
    </row>
    <row r="16" spans="1:11" ht="16.05" customHeight="1" x14ac:dyDescent="0.25">
      <c r="A16" s="48">
        <f t="shared" si="6"/>
        <v>43769</v>
      </c>
      <c r="B16" s="45" t="str">
        <f t="shared" si="2"/>
        <v>A16</v>
      </c>
      <c r="C16" s="46">
        <v>4</v>
      </c>
      <c r="D16" s="4">
        <f t="shared" si="3"/>
        <v>984811.11955076118</v>
      </c>
      <c r="E16" s="4">
        <f t="shared" si="7"/>
        <v>12939.755756077704</v>
      </c>
      <c r="F16" s="4">
        <f t="shared" si="4"/>
        <v>7796.4213631101929</v>
      </c>
      <c r="G16" s="4">
        <f t="shared" si="5"/>
        <v>5143.3343929675111</v>
      </c>
      <c r="H16" s="4">
        <f t="shared" si="0"/>
        <v>979667.78515779367</v>
      </c>
      <c r="I16" s="26">
        <f t="shared" si="1"/>
        <v>0.97966778515779362</v>
      </c>
      <c r="K16" s="49">
        <v>9.5000000000000001E-2</v>
      </c>
    </row>
    <row r="17" spans="1:11" ht="16.05" customHeight="1" x14ac:dyDescent="0.25">
      <c r="A17" s="48">
        <f t="shared" si="6"/>
        <v>43799</v>
      </c>
      <c r="B17" s="45" t="str">
        <f t="shared" si="2"/>
        <v>A17</v>
      </c>
      <c r="C17" s="46">
        <v>5</v>
      </c>
      <c r="D17" s="4">
        <f t="shared" si="3"/>
        <v>979667.78515779367</v>
      </c>
      <c r="E17" s="4">
        <f t="shared" si="7"/>
        <v>12939.755756077702</v>
      </c>
      <c r="F17" s="4">
        <f t="shared" si="4"/>
        <v>7755.7032991658671</v>
      </c>
      <c r="G17" s="4">
        <f t="shared" si="5"/>
        <v>5184.0524569118352</v>
      </c>
      <c r="H17" s="4">
        <f t="shared" si="0"/>
        <v>974483.73270088178</v>
      </c>
      <c r="I17" s="26">
        <f t="shared" si="1"/>
        <v>0.97448373270088173</v>
      </c>
      <c r="K17" s="49">
        <v>9.5000000000000001E-2</v>
      </c>
    </row>
    <row r="18" spans="1:11" ht="16.05" customHeight="1" x14ac:dyDescent="0.25">
      <c r="A18" s="48">
        <f t="shared" si="6"/>
        <v>43830</v>
      </c>
      <c r="B18" s="45" t="str">
        <f t="shared" si="2"/>
        <v>A18</v>
      </c>
      <c r="C18" s="46">
        <v>6</v>
      </c>
      <c r="D18" s="4">
        <f t="shared" si="3"/>
        <v>974483.73270088178</v>
      </c>
      <c r="E18" s="4">
        <f t="shared" si="7"/>
        <v>12939.755756077704</v>
      </c>
      <c r="F18" s="4">
        <f t="shared" si="4"/>
        <v>7714.6628838819806</v>
      </c>
      <c r="G18" s="4">
        <f t="shared" si="5"/>
        <v>5225.0928721957234</v>
      </c>
      <c r="H18" s="4">
        <f t="shared" si="0"/>
        <v>969258.63982868602</v>
      </c>
      <c r="I18" s="26">
        <f t="shared" si="1"/>
        <v>0.96925863982868599</v>
      </c>
      <c r="K18" s="49">
        <v>9.5000000000000001E-2</v>
      </c>
    </row>
    <row r="19" spans="1:11" ht="16.05" customHeight="1" x14ac:dyDescent="0.25">
      <c r="A19" s="48">
        <f t="shared" si="6"/>
        <v>43861</v>
      </c>
      <c r="B19" s="45" t="str">
        <f t="shared" si="2"/>
        <v>A19</v>
      </c>
      <c r="C19" s="46">
        <v>7</v>
      </c>
      <c r="D19" s="4">
        <f t="shared" si="3"/>
        <v>969258.63982868602</v>
      </c>
      <c r="E19" s="4">
        <f t="shared" si="7"/>
        <v>12939.755756077702</v>
      </c>
      <c r="F19" s="4">
        <f t="shared" si="4"/>
        <v>7673.2975653104304</v>
      </c>
      <c r="G19" s="4">
        <f t="shared" si="5"/>
        <v>5266.4581907672718</v>
      </c>
      <c r="H19" s="4">
        <f t="shared" si="0"/>
        <v>963992.18163791869</v>
      </c>
      <c r="I19" s="26">
        <f t="shared" si="1"/>
        <v>0.96399218163791867</v>
      </c>
      <c r="K19" s="49">
        <v>9.5000000000000001E-2</v>
      </c>
    </row>
    <row r="20" spans="1:11" ht="16.05" customHeight="1" x14ac:dyDescent="0.25">
      <c r="A20" s="48">
        <f t="shared" si="6"/>
        <v>43890</v>
      </c>
      <c r="B20" s="45" t="str">
        <f t="shared" si="2"/>
        <v>A20</v>
      </c>
      <c r="C20" s="46">
        <v>8</v>
      </c>
      <c r="D20" s="4">
        <f t="shared" si="3"/>
        <v>963992.18163791869</v>
      </c>
      <c r="E20" s="4">
        <f t="shared" si="7"/>
        <v>12939.755756077702</v>
      </c>
      <c r="F20" s="4">
        <f t="shared" si="4"/>
        <v>7631.6047713001899</v>
      </c>
      <c r="G20" s="4">
        <f t="shared" si="5"/>
        <v>5308.1509847775123</v>
      </c>
      <c r="H20" s="4">
        <f t="shared" si="0"/>
        <v>958684.03065314121</v>
      </c>
      <c r="I20" s="26">
        <f t="shared" si="1"/>
        <v>0.95868403065314123</v>
      </c>
      <c r="K20" s="49">
        <v>9.5000000000000001E-2</v>
      </c>
    </row>
    <row r="21" spans="1:11" ht="16.05" customHeight="1" x14ac:dyDescent="0.25">
      <c r="A21" s="48">
        <f t="shared" si="6"/>
        <v>43921</v>
      </c>
      <c r="B21" s="45" t="str">
        <f t="shared" si="2"/>
        <v>A21</v>
      </c>
      <c r="C21" s="46">
        <v>9</v>
      </c>
      <c r="D21" s="4">
        <f t="shared" si="3"/>
        <v>958684.03065314121</v>
      </c>
      <c r="E21" s="4">
        <f t="shared" si="7"/>
        <v>12939.755756077702</v>
      </c>
      <c r="F21" s="4">
        <f t="shared" si="4"/>
        <v>7589.5819093373684</v>
      </c>
      <c r="G21" s="4">
        <f t="shared" si="5"/>
        <v>5350.1738467403338</v>
      </c>
      <c r="H21" s="4">
        <f t="shared" si="0"/>
        <v>953333.85680640093</v>
      </c>
      <c r="I21" s="26">
        <f t="shared" si="1"/>
        <v>0.95333385680640093</v>
      </c>
      <c r="K21" s="49">
        <v>9.5000000000000001E-2</v>
      </c>
    </row>
    <row r="22" spans="1:11" ht="16.05" customHeight="1" x14ac:dyDescent="0.25">
      <c r="A22" s="48">
        <f t="shared" si="6"/>
        <v>43951</v>
      </c>
      <c r="B22" s="45" t="str">
        <f t="shared" si="2"/>
        <v>A22</v>
      </c>
      <c r="C22" s="46">
        <v>10</v>
      </c>
      <c r="D22" s="4">
        <f t="shared" si="3"/>
        <v>953333.85680640093</v>
      </c>
      <c r="E22" s="4">
        <f t="shared" si="7"/>
        <v>12939.755756077699</v>
      </c>
      <c r="F22" s="4">
        <f t="shared" si="4"/>
        <v>7547.2263663840067</v>
      </c>
      <c r="G22" s="4">
        <f t="shared" si="5"/>
        <v>5392.5293896936919</v>
      </c>
      <c r="H22" s="4">
        <f t="shared" si="0"/>
        <v>947941.3274167073</v>
      </c>
      <c r="I22" s="26">
        <f t="shared" si="1"/>
        <v>0.94794132741670734</v>
      </c>
      <c r="K22" s="49">
        <v>9.5000000000000001E-2</v>
      </c>
    </row>
    <row r="23" spans="1:11" ht="16.05" customHeight="1" x14ac:dyDescent="0.25">
      <c r="A23" s="48">
        <f t="shared" si="6"/>
        <v>43982</v>
      </c>
      <c r="B23" s="45" t="str">
        <f t="shared" si="2"/>
        <v>A23</v>
      </c>
      <c r="C23" s="46">
        <v>11</v>
      </c>
      <c r="D23" s="4">
        <f t="shared" si="3"/>
        <v>947941.3274167073</v>
      </c>
      <c r="E23" s="4">
        <f t="shared" si="7"/>
        <v>12939.755756077704</v>
      </c>
      <c r="F23" s="4">
        <f t="shared" si="4"/>
        <v>7504.5355087155995</v>
      </c>
      <c r="G23" s="4">
        <f t="shared" si="5"/>
        <v>5435.2202473621046</v>
      </c>
      <c r="H23" s="4">
        <f t="shared" si="0"/>
        <v>942506.10716934514</v>
      </c>
      <c r="I23" s="26">
        <f t="shared" si="1"/>
        <v>0.94250610716934513</v>
      </c>
      <c r="K23" s="49">
        <v>9.5000000000000001E-2</v>
      </c>
    </row>
    <row r="24" spans="1:11" ht="16.05" customHeight="1" x14ac:dyDescent="0.25">
      <c r="A24" s="48">
        <f t="shared" si="6"/>
        <v>44012</v>
      </c>
      <c r="B24" s="45" t="str">
        <f t="shared" si="2"/>
        <v>A24</v>
      </c>
      <c r="C24" s="46">
        <v>12</v>
      </c>
      <c r="D24" s="4">
        <f t="shared" si="3"/>
        <v>942506.10716934514</v>
      </c>
      <c r="E24" s="4">
        <f t="shared" si="7"/>
        <v>12939.755756077702</v>
      </c>
      <c r="F24" s="4">
        <f t="shared" si="4"/>
        <v>7461.5066817573161</v>
      </c>
      <c r="G24" s="4">
        <f t="shared" si="5"/>
        <v>5478.2490743203862</v>
      </c>
      <c r="H24" s="4">
        <f t="shared" si="0"/>
        <v>937027.85809502471</v>
      </c>
      <c r="I24" s="26">
        <f t="shared" si="1"/>
        <v>0.93702785809502476</v>
      </c>
      <c r="K24" s="49">
        <v>9.5000000000000001E-2</v>
      </c>
    </row>
    <row r="25" spans="1:11" ht="16.05" customHeight="1" x14ac:dyDescent="0.25">
      <c r="A25" s="48">
        <f t="shared" si="6"/>
        <v>44043</v>
      </c>
      <c r="B25" s="45" t="str">
        <f t="shared" si="2"/>
        <v>A25</v>
      </c>
      <c r="C25" s="46">
        <v>13</v>
      </c>
      <c r="D25" s="4">
        <f t="shared" si="3"/>
        <v>937027.85809502471</v>
      </c>
      <c r="E25" s="4">
        <f t="shared" si="7"/>
        <v>12939.755756077702</v>
      </c>
      <c r="F25" s="4">
        <f t="shared" si="4"/>
        <v>7418.1372099189457</v>
      </c>
      <c r="G25" s="4">
        <f t="shared" si="5"/>
        <v>5521.6185461587565</v>
      </c>
      <c r="H25" s="4">
        <f t="shared" si="0"/>
        <v>931506.23954886594</v>
      </c>
      <c r="I25" s="26">
        <f t="shared" si="1"/>
        <v>0.93150623954886591</v>
      </c>
      <c r="K25" s="49">
        <v>9.5000000000000001E-2</v>
      </c>
    </row>
    <row r="26" spans="1:11" ht="16.05" customHeight="1" x14ac:dyDescent="0.25">
      <c r="A26" s="48">
        <f t="shared" si="6"/>
        <v>44074</v>
      </c>
      <c r="B26" s="45" t="str">
        <f t="shared" si="2"/>
        <v>A26</v>
      </c>
      <c r="C26" s="46">
        <v>14</v>
      </c>
      <c r="D26" s="4">
        <f t="shared" si="3"/>
        <v>931506.23954886594</v>
      </c>
      <c r="E26" s="4">
        <f t="shared" si="7"/>
        <v>12939.755756077704</v>
      </c>
      <c r="F26" s="4">
        <f t="shared" si="4"/>
        <v>7374.4243964285224</v>
      </c>
      <c r="G26" s="4">
        <f t="shared" si="5"/>
        <v>5565.3313596491816</v>
      </c>
      <c r="H26" s="4">
        <f t="shared" si="0"/>
        <v>925940.90818921675</v>
      </c>
      <c r="I26" s="26">
        <f t="shared" si="1"/>
        <v>0.9259409081892167</v>
      </c>
      <c r="K26" s="49">
        <v>9.5000000000000001E-2</v>
      </c>
    </row>
    <row r="27" spans="1:11" ht="16.05" customHeight="1" x14ac:dyDescent="0.25">
      <c r="A27" s="48">
        <f t="shared" si="6"/>
        <v>44104</v>
      </c>
      <c r="B27" s="45" t="str">
        <f t="shared" si="2"/>
        <v>A27</v>
      </c>
      <c r="C27" s="46">
        <v>15</v>
      </c>
      <c r="D27" s="4">
        <f t="shared" si="3"/>
        <v>925940.90818921675</v>
      </c>
      <c r="E27" s="4">
        <f t="shared" si="7"/>
        <v>12939.755756077702</v>
      </c>
      <c r="F27" s="4">
        <f t="shared" si="4"/>
        <v>7330.3655231646326</v>
      </c>
      <c r="G27" s="4">
        <f t="shared" si="5"/>
        <v>5609.3902329130697</v>
      </c>
      <c r="H27" s="4">
        <f t="shared" si="0"/>
        <v>920331.51795630367</v>
      </c>
      <c r="I27" s="26">
        <f t="shared" si="1"/>
        <v>0.92033151795630364</v>
      </c>
      <c r="K27" s="49">
        <v>9.5000000000000001E-2</v>
      </c>
    </row>
    <row r="28" spans="1:11" ht="16.05" customHeight="1" x14ac:dyDescent="0.25">
      <c r="A28" s="48">
        <f t="shared" si="6"/>
        <v>44135</v>
      </c>
      <c r="B28" s="45" t="str">
        <f t="shared" si="2"/>
        <v>A28</v>
      </c>
      <c r="C28" s="46">
        <v>16</v>
      </c>
      <c r="D28" s="4">
        <f t="shared" si="3"/>
        <v>920331.51795630367</v>
      </c>
      <c r="E28" s="4">
        <f t="shared" si="7"/>
        <v>12939.755756077699</v>
      </c>
      <c r="F28" s="4">
        <f t="shared" si="4"/>
        <v>7285.9578504874044</v>
      </c>
      <c r="G28" s="4">
        <f t="shared" si="5"/>
        <v>5653.7979055902942</v>
      </c>
      <c r="H28" s="4">
        <f t="shared" si="0"/>
        <v>914677.7200507134</v>
      </c>
      <c r="I28" s="26">
        <f t="shared" si="1"/>
        <v>0.91467772005071335</v>
      </c>
      <c r="K28" s="49">
        <v>9.5000000000000001E-2</v>
      </c>
    </row>
    <row r="29" spans="1:11" ht="16.05" customHeight="1" x14ac:dyDescent="0.25">
      <c r="A29" s="48">
        <f t="shared" si="6"/>
        <v>44165</v>
      </c>
      <c r="B29" s="45" t="str">
        <f t="shared" si="2"/>
        <v>A29</v>
      </c>
      <c r="C29" s="46">
        <v>17</v>
      </c>
      <c r="D29" s="4">
        <f t="shared" si="3"/>
        <v>914677.7200507134</v>
      </c>
      <c r="E29" s="4">
        <f t="shared" si="7"/>
        <v>12939.755756077704</v>
      </c>
      <c r="F29" s="4">
        <f t="shared" si="4"/>
        <v>7241.1986170681475</v>
      </c>
      <c r="G29" s="4">
        <f t="shared" si="5"/>
        <v>5698.5571390095565</v>
      </c>
      <c r="H29" s="4">
        <f t="shared" si="0"/>
        <v>908979.16291170381</v>
      </c>
      <c r="I29" s="26">
        <f t="shared" si="1"/>
        <v>0.90897916291170378</v>
      </c>
      <c r="K29" s="49">
        <v>9.5000000000000001E-2</v>
      </c>
    </row>
    <row r="30" spans="1:11" ht="16.05" customHeight="1" x14ac:dyDescent="0.25">
      <c r="A30" s="48">
        <f t="shared" si="6"/>
        <v>44196</v>
      </c>
      <c r="B30" s="45" t="str">
        <f t="shared" si="2"/>
        <v>A30</v>
      </c>
      <c r="C30" s="46">
        <v>18</v>
      </c>
      <c r="D30" s="4">
        <f t="shared" si="3"/>
        <v>908979.16291170381</v>
      </c>
      <c r="E30" s="4">
        <f t="shared" si="7"/>
        <v>12939.755756077702</v>
      </c>
      <c r="F30" s="4">
        <f t="shared" si="4"/>
        <v>7196.0850397176555</v>
      </c>
      <c r="G30" s="4">
        <f t="shared" si="5"/>
        <v>5743.6707163600468</v>
      </c>
      <c r="H30" s="4">
        <f t="shared" si="0"/>
        <v>903235.49219534372</v>
      </c>
      <c r="I30" s="26">
        <f t="shared" si="1"/>
        <v>0.90323549219534371</v>
      </c>
      <c r="K30" s="49">
        <v>9.5000000000000001E-2</v>
      </c>
    </row>
    <row r="31" spans="1:11" ht="16.05" customHeight="1" x14ac:dyDescent="0.25">
      <c r="A31" s="48">
        <f t="shared" si="6"/>
        <v>44227</v>
      </c>
      <c r="B31" s="45" t="str">
        <f t="shared" si="2"/>
        <v>A31</v>
      </c>
      <c r="C31" s="46">
        <v>19</v>
      </c>
      <c r="D31" s="4">
        <f t="shared" si="3"/>
        <v>903235.49219534372</v>
      </c>
      <c r="E31" s="4">
        <f t="shared" si="7"/>
        <v>12939.755756077699</v>
      </c>
      <c r="F31" s="4">
        <f t="shared" si="4"/>
        <v>7150.6143132131374</v>
      </c>
      <c r="G31" s="4">
        <f t="shared" si="5"/>
        <v>5789.1414428645612</v>
      </c>
      <c r="H31" s="4">
        <f t="shared" si="0"/>
        <v>897446.35075247916</v>
      </c>
      <c r="I31" s="26">
        <f t="shared" si="1"/>
        <v>0.89744635075247914</v>
      </c>
      <c r="K31" s="49">
        <v>9.5000000000000001E-2</v>
      </c>
    </row>
    <row r="32" spans="1:11" ht="16.05" customHeight="1" x14ac:dyDescent="0.25">
      <c r="A32" s="48">
        <f t="shared" si="6"/>
        <v>44255</v>
      </c>
      <c r="B32" s="45" t="str">
        <f t="shared" si="2"/>
        <v>A32</v>
      </c>
      <c r="C32" s="46">
        <v>20</v>
      </c>
      <c r="D32" s="4">
        <f t="shared" si="3"/>
        <v>897446.35075247916</v>
      </c>
      <c r="E32" s="4">
        <f t="shared" si="7"/>
        <v>12939.755756077702</v>
      </c>
      <c r="F32" s="4">
        <f t="shared" si="4"/>
        <v>7104.7836101237926</v>
      </c>
      <c r="G32" s="4">
        <f t="shared" si="5"/>
        <v>5834.9721459539096</v>
      </c>
      <c r="H32" s="4">
        <f t="shared" si="0"/>
        <v>891611.37860652525</v>
      </c>
      <c r="I32" s="26">
        <f t="shared" si="1"/>
        <v>0.89161137860652528</v>
      </c>
      <c r="K32" s="49">
        <v>9.5000000000000001E-2</v>
      </c>
    </row>
    <row r="33" spans="1:11" ht="16.05" customHeight="1" x14ac:dyDescent="0.25">
      <c r="A33" s="48">
        <f t="shared" si="6"/>
        <v>44286</v>
      </c>
      <c r="B33" s="45" t="str">
        <f t="shared" si="2"/>
        <v>A33</v>
      </c>
      <c r="C33" s="46">
        <v>21</v>
      </c>
      <c r="D33" s="4">
        <f t="shared" si="3"/>
        <v>891611.37860652525</v>
      </c>
      <c r="E33" s="4">
        <f t="shared" si="7"/>
        <v>12939.755756077702</v>
      </c>
      <c r="F33" s="4">
        <f t="shared" si="4"/>
        <v>7058.5900806349919</v>
      </c>
      <c r="G33" s="4">
        <f t="shared" si="5"/>
        <v>5881.1656754427104</v>
      </c>
      <c r="H33" s="4">
        <f t="shared" si="0"/>
        <v>885730.21293108258</v>
      </c>
      <c r="I33" s="26">
        <f t="shared" si="1"/>
        <v>0.88573021293108256</v>
      </c>
      <c r="K33" s="49">
        <v>9.5000000000000001E-2</v>
      </c>
    </row>
    <row r="34" spans="1:11" ht="16.05" customHeight="1" x14ac:dyDescent="0.25">
      <c r="A34" s="48">
        <f t="shared" si="6"/>
        <v>44316</v>
      </c>
      <c r="B34" s="45" t="str">
        <f t="shared" si="2"/>
        <v>A34</v>
      </c>
      <c r="C34" s="46">
        <v>22</v>
      </c>
      <c r="D34" s="4">
        <f t="shared" si="3"/>
        <v>885730.21293108258</v>
      </c>
      <c r="E34" s="4">
        <f t="shared" si="7"/>
        <v>12939.755756077702</v>
      </c>
      <c r="F34" s="4">
        <f t="shared" si="4"/>
        <v>7012.0308523710701</v>
      </c>
      <c r="G34" s="4">
        <f t="shared" si="5"/>
        <v>5927.7249037066322</v>
      </c>
      <c r="H34" s="4">
        <f t="shared" si="0"/>
        <v>879802.48802737601</v>
      </c>
      <c r="I34" s="26">
        <f t="shared" si="1"/>
        <v>0.87980248802737604</v>
      </c>
      <c r="K34" s="49">
        <v>9.5000000000000001E-2</v>
      </c>
    </row>
    <row r="35" spans="1:11" ht="16.05" customHeight="1" x14ac:dyDescent="0.25">
      <c r="A35" s="48">
        <f t="shared" si="6"/>
        <v>44347</v>
      </c>
      <c r="B35" s="45" t="str">
        <f t="shared" si="2"/>
        <v>A35</v>
      </c>
      <c r="C35" s="46">
        <v>23</v>
      </c>
      <c r="D35" s="4">
        <f t="shared" si="3"/>
        <v>879802.48802737601</v>
      </c>
      <c r="E35" s="4">
        <f t="shared" si="7"/>
        <v>12939.755756077706</v>
      </c>
      <c r="F35" s="4">
        <f t="shared" si="4"/>
        <v>6965.1030302167273</v>
      </c>
      <c r="G35" s="4">
        <f t="shared" si="5"/>
        <v>5974.6527258609785</v>
      </c>
      <c r="H35" s="4">
        <f t="shared" si="0"/>
        <v>873827.83530151506</v>
      </c>
      <c r="I35" s="26">
        <f t="shared" si="1"/>
        <v>0.87382783530151509</v>
      </c>
      <c r="K35" s="49">
        <v>9.5000000000000001E-2</v>
      </c>
    </row>
    <row r="36" spans="1:11" ht="16.05" customHeight="1" x14ac:dyDescent="0.25">
      <c r="A36" s="48">
        <f t="shared" si="6"/>
        <v>44377</v>
      </c>
      <c r="B36" s="45" t="str">
        <f t="shared" si="2"/>
        <v>A36</v>
      </c>
      <c r="C36" s="46">
        <v>24</v>
      </c>
      <c r="D36" s="4">
        <f t="shared" si="3"/>
        <v>873827.83530151506</v>
      </c>
      <c r="E36" s="4">
        <f t="shared" si="7"/>
        <v>12939.755756077699</v>
      </c>
      <c r="F36" s="4">
        <f t="shared" si="4"/>
        <v>6917.8036961369944</v>
      </c>
      <c r="G36" s="4">
        <f t="shared" si="5"/>
        <v>6021.9520599407042</v>
      </c>
      <c r="H36" s="4">
        <f t="shared" si="0"/>
        <v>867805.8832415744</v>
      </c>
      <c r="I36" s="26">
        <f t="shared" si="1"/>
        <v>0.86780588324157437</v>
      </c>
      <c r="K36" s="49">
        <v>9.5000000000000001E-2</v>
      </c>
    </row>
    <row r="37" spans="1:11" ht="16.05" customHeight="1" x14ac:dyDescent="0.25">
      <c r="A37" s="48">
        <f t="shared" si="6"/>
        <v>44408</v>
      </c>
      <c r="B37" s="45" t="str">
        <f t="shared" si="2"/>
        <v>A37</v>
      </c>
      <c r="C37" s="46">
        <v>25</v>
      </c>
      <c r="D37" s="4">
        <f t="shared" si="3"/>
        <v>867805.8832415744</v>
      </c>
      <c r="E37" s="4">
        <f t="shared" si="7"/>
        <v>12939.755756077704</v>
      </c>
      <c r="F37" s="4">
        <f t="shared" si="4"/>
        <v>6870.1299089957975</v>
      </c>
      <c r="G37" s="4">
        <f t="shared" si="5"/>
        <v>6069.6258470819066</v>
      </c>
      <c r="H37" s="4">
        <f t="shared" si="0"/>
        <v>861736.25739449251</v>
      </c>
      <c r="I37" s="26">
        <f t="shared" si="1"/>
        <v>0.86173625739449256</v>
      </c>
      <c r="K37" s="49">
        <v>9.5000000000000001E-2</v>
      </c>
    </row>
    <row r="38" spans="1:11" ht="16.05" customHeight="1" x14ac:dyDescent="0.25">
      <c r="A38" s="48">
        <f t="shared" si="6"/>
        <v>44439</v>
      </c>
      <c r="B38" s="45" t="str">
        <f t="shared" si="2"/>
        <v>A38</v>
      </c>
      <c r="C38" s="46">
        <v>26</v>
      </c>
      <c r="D38" s="4">
        <f t="shared" si="3"/>
        <v>861736.25739449251</v>
      </c>
      <c r="E38" s="4">
        <f t="shared" si="7"/>
        <v>12939.755756077706</v>
      </c>
      <c r="F38" s="4">
        <f t="shared" si="4"/>
        <v>6822.0787043730661</v>
      </c>
      <c r="G38" s="4">
        <f t="shared" si="5"/>
        <v>6117.6770517046398</v>
      </c>
      <c r="H38" s="4">
        <f t="shared" si="0"/>
        <v>855618.5803427879</v>
      </c>
      <c r="I38" s="26">
        <f t="shared" si="1"/>
        <v>0.85561858034278793</v>
      </c>
      <c r="K38" s="49">
        <v>9.5000000000000001E-2</v>
      </c>
    </row>
    <row r="39" spans="1:11" ht="16.05" customHeight="1" x14ac:dyDescent="0.25">
      <c r="A39" s="48">
        <f t="shared" si="6"/>
        <v>44469</v>
      </c>
      <c r="B39" s="45" t="str">
        <f t="shared" si="2"/>
        <v>A39</v>
      </c>
      <c r="C39" s="46">
        <v>27</v>
      </c>
      <c r="D39" s="4">
        <f t="shared" si="3"/>
        <v>855618.5803427879</v>
      </c>
      <c r="E39" s="4">
        <f t="shared" si="7"/>
        <v>12939.755756077706</v>
      </c>
      <c r="F39" s="4">
        <f t="shared" si="4"/>
        <v>6773.6470943804043</v>
      </c>
      <c r="G39" s="4">
        <f t="shared" si="5"/>
        <v>6166.1086616973016</v>
      </c>
      <c r="H39" s="4">
        <f t="shared" si="0"/>
        <v>849452.47168109065</v>
      </c>
      <c r="I39" s="26">
        <f t="shared" si="1"/>
        <v>0.84945247168109062</v>
      </c>
      <c r="K39" s="49">
        <v>9.5000000000000001E-2</v>
      </c>
    </row>
    <row r="40" spans="1:11" ht="16.05" customHeight="1" x14ac:dyDescent="0.25">
      <c r="A40" s="48">
        <f t="shared" si="6"/>
        <v>44500</v>
      </c>
      <c r="B40" s="45" t="str">
        <f t="shared" si="2"/>
        <v>A40</v>
      </c>
      <c r="C40" s="46">
        <v>28</v>
      </c>
      <c r="D40" s="4">
        <f t="shared" si="3"/>
        <v>849452.47168109065</v>
      </c>
      <c r="E40" s="4">
        <f t="shared" si="7"/>
        <v>12939.755756077706</v>
      </c>
      <c r="F40" s="4">
        <f t="shared" si="4"/>
        <v>6724.8320674753013</v>
      </c>
      <c r="G40" s="4">
        <f t="shared" si="5"/>
        <v>6214.9236886024046</v>
      </c>
      <c r="H40" s="4">
        <f t="shared" si="0"/>
        <v>843237.54799248825</v>
      </c>
      <c r="I40" s="26">
        <f t="shared" si="1"/>
        <v>0.84323754799248829</v>
      </c>
      <c r="K40" s="49">
        <v>9.5000000000000001E-2</v>
      </c>
    </row>
    <row r="41" spans="1:11" ht="16.05" customHeight="1" x14ac:dyDescent="0.25">
      <c r="A41" s="48">
        <f t="shared" si="6"/>
        <v>44530</v>
      </c>
      <c r="B41" s="45" t="str">
        <f t="shared" si="2"/>
        <v>A41</v>
      </c>
      <c r="C41" s="46">
        <v>29</v>
      </c>
      <c r="D41" s="4">
        <f t="shared" si="3"/>
        <v>843237.54799248825</v>
      </c>
      <c r="E41" s="4">
        <f t="shared" si="7"/>
        <v>12939.755756077706</v>
      </c>
      <c r="F41" s="4">
        <f t="shared" si="4"/>
        <v>6675.6305882738661</v>
      </c>
      <c r="G41" s="4">
        <f t="shared" si="5"/>
        <v>6264.1251678038398</v>
      </c>
      <c r="H41" s="4">
        <f t="shared" si="0"/>
        <v>836973.42282468441</v>
      </c>
      <c r="I41" s="26">
        <f t="shared" si="1"/>
        <v>0.83697342282468445</v>
      </c>
      <c r="K41" s="49">
        <v>9.5000000000000001E-2</v>
      </c>
    </row>
    <row r="42" spans="1:11" ht="16.05" customHeight="1" x14ac:dyDescent="0.25">
      <c r="A42" s="48">
        <f t="shared" si="6"/>
        <v>44561</v>
      </c>
      <c r="B42" s="45" t="str">
        <f t="shared" si="2"/>
        <v>A42</v>
      </c>
      <c r="C42" s="46">
        <v>30</v>
      </c>
      <c r="D42" s="4">
        <f t="shared" si="3"/>
        <v>836973.42282468441</v>
      </c>
      <c r="E42" s="4">
        <f t="shared" si="7"/>
        <v>12939.755756077706</v>
      </c>
      <c r="F42" s="4">
        <f t="shared" si="4"/>
        <v>6626.0395973620844</v>
      </c>
      <c r="G42" s="4">
        <f t="shared" si="5"/>
        <v>6313.7161587156215</v>
      </c>
      <c r="H42" s="4">
        <f t="shared" si="0"/>
        <v>830659.70666596876</v>
      </c>
      <c r="I42" s="26">
        <f t="shared" si="1"/>
        <v>0.83065970666596878</v>
      </c>
      <c r="K42" s="49">
        <v>9.5000000000000001E-2</v>
      </c>
    </row>
    <row r="43" spans="1:11" ht="16.05" customHeight="1" x14ac:dyDescent="0.25">
      <c r="A43" s="48">
        <f t="shared" si="6"/>
        <v>44592</v>
      </c>
      <c r="B43" s="45" t="str">
        <f t="shared" si="2"/>
        <v>A43</v>
      </c>
      <c r="C43" s="46">
        <v>31</v>
      </c>
      <c r="D43" s="4">
        <f t="shared" si="3"/>
        <v>830659.70666596876</v>
      </c>
      <c r="E43" s="4">
        <f t="shared" si="7"/>
        <v>12939.755756077704</v>
      </c>
      <c r="F43" s="4">
        <f t="shared" si="4"/>
        <v>6576.0560111055856</v>
      </c>
      <c r="G43" s="4">
        <f t="shared" si="5"/>
        <v>6363.6997449721184</v>
      </c>
      <c r="H43" s="4">
        <f t="shared" si="0"/>
        <v>824296.00692099659</v>
      </c>
      <c r="I43" s="26">
        <f t="shared" si="1"/>
        <v>0.82429600692099658</v>
      </c>
      <c r="K43" s="49">
        <v>9.5000000000000001E-2</v>
      </c>
    </row>
    <row r="44" spans="1:11" ht="16.05" customHeight="1" x14ac:dyDescent="0.25">
      <c r="A44" s="48">
        <f t="shared" si="6"/>
        <v>44620</v>
      </c>
      <c r="B44" s="45" t="str">
        <f t="shared" si="2"/>
        <v>A44</v>
      </c>
      <c r="C44" s="46">
        <v>32</v>
      </c>
      <c r="D44" s="4">
        <f t="shared" si="3"/>
        <v>824296.00692099659</v>
      </c>
      <c r="E44" s="4">
        <f t="shared" si="7"/>
        <v>12939.755756077704</v>
      </c>
      <c r="F44" s="4">
        <f t="shared" si="4"/>
        <v>6525.6767214578895</v>
      </c>
      <c r="G44" s="4">
        <f t="shared" si="5"/>
        <v>6414.0790346198146</v>
      </c>
      <c r="H44" s="4">
        <f t="shared" si="0"/>
        <v>817881.92788637674</v>
      </c>
      <c r="I44" s="26">
        <f t="shared" si="1"/>
        <v>0.8178819278863767</v>
      </c>
      <c r="K44" s="49">
        <v>9.5000000000000001E-2</v>
      </c>
    </row>
    <row r="45" spans="1:11" ht="16.05" customHeight="1" x14ac:dyDescent="0.25">
      <c r="A45" s="48">
        <f t="shared" si="6"/>
        <v>44651</v>
      </c>
      <c r="B45" s="45" t="str">
        <f t="shared" si="2"/>
        <v>A45</v>
      </c>
      <c r="C45" s="46">
        <v>33</v>
      </c>
      <c r="D45" s="4">
        <f t="shared" si="3"/>
        <v>817881.92788637674</v>
      </c>
      <c r="E45" s="4">
        <f t="shared" si="7"/>
        <v>12939.755756077704</v>
      </c>
      <c r="F45" s="4">
        <f t="shared" si="4"/>
        <v>6474.8985957671493</v>
      </c>
      <c r="G45" s="4">
        <f t="shared" si="5"/>
        <v>6464.8571603105547</v>
      </c>
      <c r="H45" s="4">
        <f t="shared" si="0"/>
        <v>811417.07072606613</v>
      </c>
      <c r="I45" s="26">
        <f t="shared" si="1"/>
        <v>0.81141707072606617</v>
      </c>
      <c r="K45" s="49">
        <v>9.5000000000000001E-2</v>
      </c>
    </row>
    <row r="46" spans="1:11" ht="16.05" customHeight="1" x14ac:dyDescent="0.25">
      <c r="A46" s="48">
        <f t="shared" si="6"/>
        <v>44681</v>
      </c>
      <c r="B46" s="45" t="str">
        <f t="shared" si="2"/>
        <v>A46</v>
      </c>
      <c r="C46" s="46">
        <v>34</v>
      </c>
      <c r="D46" s="4">
        <f t="shared" si="3"/>
        <v>811417.07072606613</v>
      </c>
      <c r="E46" s="4">
        <f t="shared" si="7"/>
        <v>12939.755756077704</v>
      </c>
      <c r="F46" s="4">
        <f t="shared" si="4"/>
        <v>6423.7184765813572</v>
      </c>
      <c r="G46" s="4">
        <f t="shared" si="5"/>
        <v>6516.0372794963469</v>
      </c>
      <c r="H46" s="4">
        <f t="shared" si="0"/>
        <v>804901.03344656981</v>
      </c>
      <c r="I46" s="26">
        <f t="shared" si="1"/>
        <v>0.80490103344656982</v>
      </c>
      <c r="K46" s="49">
        <v>9.5000000000000001E-2</v>
      </c>
    </row>
    <row r="47" spans="1:11" ht="16.05" customHeight="1" x14ac:dyDescent="0.25">
      <c r="A47" s="48">
        <f t="shared" si="6"/>
        <v>44712</v>
      </c>
      <c r="B47" s="45" t="str">
        <f t="shared" si="2"/>
        <v>A47</v>
      </c>
      <c r="C47" s="46">
        <v>35</v>
      </c>
      <c r="D47" s="4">
        <f t="shared" si="3"/>
        <v>804901.03344656981</v>
      </c>
      <c r="E47" s="4">
        <f t="shared" si="7"/>
        <v>12939.755756077702</v>
      </c>
      <c r="F47" s="4">
        <f t="shared" si="4"/>
        <v>6372.1331814520117</v>
      </c>
      <c r="G47" s="4">
        <f t="shared" si="5"/>
        <v>6567.6225746256905</v>
      </c>
      <c r="H47" s="4">
        <f t="shared" si="0"/>
        <v>798333.41087194416</v>
      </c>
      <c r="I47" s="26">
        <f t="shared" si="1"/>
        <v>0.7983334108719442</v>
      </c>
      <c r="K47" s="49">
        <v>9.5000000000000001E-2</v>
      </c>
    </row>
    <row r="48" spans="1:11" ht="16.05" customHeight="1" x14ac:dyDescent="0.25">
      <c r="A48" s="48">
        <f t="shared" si="6"/>
        <v>44742</v>
      </c>
      <c r="B48" s="45" t="str">
        <f t="shared" si="2"/>
        <v>A48</v>
      </c>
      <c r="C48" s="46">
        <v>36</v>
      </c>
      <c r="D48" s="4">
        <f t="shared" si="3"/>
        <v>798333.41087194416</v>
      </c>
      <c r="E48" s="4">
        <f t="shared" si="7"/>
        <v>12939.755756077702</v>
      </c>
      <c r="F48" s="4">
        <f t="shared" si="4"/>
        <v>6320.1395027362241</v>
      </c>
      <c r="G48" s="4">
        <f t="shared" si="5"/>
        <v>6619.6162533414781</v>
      </c>
      <c r="H48" s="4">
        <f t="shared" si="0"/>
        <v>791713.79461860273</v>
      </c>
      <c r="I48" s="26">
        <f t="shared" si="1"/>
        <v>0.7917137946186027</v>
      </c>
      <c r="K48" s="49">
        <v>9.5000000000000001E-2</v>
      </c>
    </row>
    <row r="49" spans="1:11" ht="16.05" customHeight="1" x14ac:dyDescent="0.25">
      <c r="A49" s="48">
        <f t="shared" si="6"/>
        <v>44773</v>
      </c>
      <c r="B49" s="45" t="str">
        <f t="shared" si="2"/>
        <v>A49</v>
      </c>
      <c r="C49" s="46">
        <v>37</v>
      </c>
      <c r="D49" s="4">
        <f t="shared" si="3"/>
        <v>791713.79461860273</v>
      </c>
      <c r="E49" s="4">
        <f t="shared" si="7"/>
        <v>12939.755756077704</v>
      </c>
      <c r="F49" s="4">
        <f t="shared" si="4"/>
        <v>6267.7342073972723</v>
      </c>
      <c r="G49" s="4">
        <f t="shared" si="5"/>
        <v>6672.0215486804318</v>
      </c>
      <c r="H49" s="4">
        <f t="shared" si="0"/>
        <v>785041.77306992235</v>
      </c>
      <c r="I49" s="26">
        <f t="shared" si="1"/>
        <v>0.7850417730699224</v>
      </c>
      <c r="K49" s="49">
        <v>9.5000000000000001E-2</v>
      </c>
    </row>
    <row r="50" spans="1:11" ht="16.05" customHeight="1" x14ac:dyDescent="0.25">
      <c r="A50" s="48">
        <f t="shared" si="6"/>
        <v>44804</v>
      </c>
      <c r="B50" s="45" t="str">
        <f t="shared" si="2"/>
        <v>A50</v>
      </c>
      <c r="C50" s="46">
        <v>38</v>
      </c>
      <c r="D50" s="4">
        <f t="shared" si="3"/>
        <v>785041.77306992235</v>
      </c>
      <c r="E50" s="4">
        <f t="shared" si="7"/>
        <v>12939.755756077706</v>
      </c>
      <c r="F50" s="4">
        <f t="shared" si="4"/>
        <v>6214.9140368035514</v>
      </c>
      <c r="G50" s="4">
        <f t="shared" si="5"/>
        <v>6724.8417192741545</v>
      </c>
      <c r="H50" s="4">
        <f t="shared" si="0"/>
        <v>778316.93135064817</v>
      </c>
      <c r="I50" s="26">
        <f t="shared" si="1"/>
        <v>0.77831693135064817</v>
      </c>
      <c r="K50" s="49">
        <v>9.5000000000000001E-2</v>
      </c>
    </row>
    <row r="51" spans="1:11" ht="16.05" customHeight="1" x14ac:dyDescent="0.25">
      <c r="A51" s="48">
        <f t="shared" si="6"/>
        <v>44834</v>
      </c>
      <c r="B51" s="45" t="str">
        <f t="shared" si="2"/>
        <v>A51</v>
      </c>
      <c r="C51" s="46">
        <v>39</v>
      </c>
      <c r="D51" s="4">
        <f t="shared" si="3"/>
        <v>778316.93135064817</v>
      </c>
      <c r="E51" s="4">
        <f t="shared" si="7"/>
        <v>12939.755756077704</v>
      </c>
      <c r="F51" s="4">
        <f t="shared" si="4"/>
        <v>6161.6757065259653</v>
      </c>
      <c r="G51" s="4">
        <f t="shared" si="5"/>
        <v>6778.0800495517387</v>
      </c>
      <c r="H51" s="4">
        <f t="shared" si="0"/>
        <v>771538.85130109638</v>
      </c>
      <c r="I51" s="26">
        <f t="shared" si="1"/>
        <v>0.77153885130109634</v>
      </c>
      <c r="K51" s="49">
        <v>9.5000000000000001E-2</v>
      </c>
    </row>
    <row r="52" spans="1:11" ht="16.05" customHeight="1" x14ac:dyDescent="0.25">
      <c r="A52" s="48">
        <f t="shared" si="6"/>
        <v>44865</v>
      </c>
      <c r="B52" s="45" t="str">
        <f t="shared" si="2"/>
        <v>A52</v>
      </c>
      <c r="C52" s="46">
        <v>40</v>
      </c>
      <c r="D52" s="4">
        <f t="shared" si="3"/>
        <v>771538.85130109638</v>
      </c>
      <c r="E52" s="4">
        <f t="shared" si="7"/>
        <v>12939.755756077702</v>
      </c>
      <c r="F52" s="4">
        <f t="shared" si="4"/>
        <v>6108.015906133679</v>
      </c>
      <c r="G52" s="4">
        <f t="shared" si="5"/>
        <v>6831.7398499440233</v>
      </c>
      <c r="H52" s="4">
        <f t="shared" si="0"/>
        <v>764707.11145115236</v>
      </c>
      <c r="I52" s="26">
        <f t="shared" si="1"/>
        <v>0.76470711145115233</v>
      </c>
      <c r="K52" s="49">
        <v>9.5000000000000001E-2</v>
      </c>
    </row>
    <row r="53" spans="1:11" ht="16.05" customHeight="1" x14ac:dyDescent="0.25">
      <c r="A53" s="48">
        <f t="shared" si="6"/>
        <v>44895</v>
      </c>
      <c r="B53" s="45" t="str">
        <f t="shared" si="2"/>
        <v>A53</v>
      </c>
      <c r="C53" s="46">
        <v>41</v>
      </c>
      <c r="D53" s="4">
        <f t="shared" si="3"/>
        <v>764707.11145115236</v>
      </c>
      <c r="E53" s="4">
        <f t="shared" si="7"/>
        <v>12939.755756077706</v>
      </c>
      <c r="F53" s="4">
        <f t="shared" si="4"/>
        <v>6053.9312989882892</v>
      </c>
      <c r="G53" s="4">
        <f t="shared" si="5"/>
        <v>6885.8244570894167</v>
      </c>
      <c r="H53" s="4">
        <f t="shared" si="0"/>
        <v>757821.28699406295</v>
      </c>
      <c r="I53" s="26">
        <f t="shared" si="1"/>
        <v>0.75782128699406293</v>
      </c>
      <c r="K53" s="49">
        <v>9.5000000000000001E-2</v>
      </c>
    </row>
    <row r="54" spans="1:11" ht="16.05" customHeight="1" x14ac:dyDescent="0.25">
      <c r="A54" s="48">
        <f t="shared" si="6"/>
        <v>44926</v>
      </c>
      <c r="B54" s="45" t="str">
        <f t="shared" si="2"/>
        <v>A54</v>
      </c>
      <c r="C54" s="46">
        <v>42</v>
      </c>
      <c r="D54" s="4">
        <f t="shared" si="3"/>
        <v>757821.28699406295</v>
      </c>
      <c r="E54" s="4">
        <f t="shared" si="7"/>
        <v>12939.755756077706</v>
      </c>
      <c r="F54" s="4">
        <f t="shared" si="4"/>
        <v>5999.4185220363315</v>
      </c>
      <c r="G54" s="4">
        <f t="shared" si="5"/>
        <v>6940.3372340413744</v>
      </c>
      <c r="H54" s="4">
        <f t="shared" si="0"/>
        <v>750880.94976002153</v>
      </c>
      <c r="I54" s="26">
        <f t="shared" si="1"/>
        <v>0.75088094976002151</v>
      </c>
      <c r="K54" s="49">
        <v>9.5000000000000001E-2</v>
      </c>
    </row>
    <row r="55" spans="1:11" ht="16.05" customHeight="1" x14ac:dyDescent="0.25">
      <c r="A55" s="48">
        <f t="shared" si="6"/>
        <v>44957</v>
      </c>
      <c r="B55" s="45" t="str">
        <f t="shared" si="2"/>
        <v>A55</v>
      </c>
      <c r="C55" s="46">
        <v>43</v>
      </c>
      <c r="D55" s="4">
        <f t="shared" si="3"/>
        <v>750880.94976002153</v>
      </c>
      <c r="E55" s="4">
        <f t="shared" si="7"/>
        <v>12939.755756077702</v>
      </c>
      <c r="F55" s="4">
        <f t="shared" si="4"/>
        <v>5944.474185600171</v>
      </c>
      <c r="G55" s="4">
        <f t="shared" si="5"/>
        <v>6995.2815704775312</v>
      </c>
      <c r="H55" s="4">
        <f t="shared" si="0"/>
        <v>743885.668189544</v>
      </c>
      <c r="I55" s="26">
        <f t="shared" si="1"/>
        <v>0.74388566818954405</v>
      </c>
      <c r="K55" s="49">
        <v>9.5000000000000001E-2</v>
      </c>
    </row>
    <row r="56" spans="1:11" ht="16.05" customHeight="1" x14ac:dyDescent="0.25">
      <c r="A56" s="48">
        <f t="shared" si="6"/>
        <v>44985</v>
      </c>
      <c r="B56" s="45" t="str">
        <f t="shared" si="2"/>
        <v>A56</v>
      </c>
      <c r="C56" s="46">
        <v>44</v>
      </c>
      <c r="D56" s="4">
        <f t="shared" si="3"/>
        <v>743885.668189544</v>
      </c>
      <c r="E56" s="4">
        <f t="shared" si="7"/>
        <v>12939.755756077702</v>
      </c>
      <c r="F56" s="4">
        <f t="shared" si="4"/>
        <v>5889.0948731672243</v>
      </c>
      <c r="G56" s="4">
        <f t="shared" si="5"/>
        <v>7050.660882910478</v>
      </c>
      <c r="H56" s="4">
        <f t="shared" si="0"/>
        <v>736835.00730663352</v>
      </c>
      <c r="I56" s="26">
        <f t="shared" si="1"/>
        <v>0.73683500730663354</v>
      </c>
      <c r="K56" s="49">
        <v>9.5000000000000001E-2</v>
      </c>
    </row>
    <row r="57" spans="1:11" ht="16.05" customHeight="1" x14ac:dyDescent="0.25">
      <c r="A57" s="48">
        <f t="shared" si="6"/>
        <v>45016</v>
      </c>
      <c r="B57" s="45" t="str">
        <f t="shared" si="2"/>
        <v>A57</v>
      </c>
      <c r="C57" s="46">
        <v>45</v>
      </c>
      <c r="D57" s="4">
        <f t="shared" si="3"/>
        <v>736835.00730663352</v>
      </c>
      <c r="E57" s="4">
        <f t="shared" si="7"/>
        <v>12939.755756077702</v>
      </c>
      <c r="F57" s="4">
        <f t="shared" si="4"/>
        <v>5833.2771411775147</v>
      </c>
      <c r="G57" s="4">
        <f t="shared" si="5"/>
        <v>7106.4786149001875</v>
      </c>
      <c r="H57" s="4">
        <f t="shared" si="0"/>
        <v>729728.52869173337</v>
      </c>
      <c r="I57" s="26">
        <f t="shared" si="1"/>
        <v>0.72972852869173332</v>
      </c>
      <c r="K57" s="49">
        <v>9.5000000000000001E-2</v>
      </c>
    </row>
    <row r="58" spans="1:11" ht="16.05" customHeight="1" x14ac:dyDescent="0.25">
      <c r="A58" s="48">
        <f t="shared" si="6"/>
        <v>45046</v>
      </c>
      <c r="B58" s="45" t="str">
        <f t="shared" si="2"/>
        <v>A58</v>
      </c>
      <c r="C58" s="46">
        <v>46</v>
      </c>
      <c r="D58" s="4">
        <f t="shared" si="3"/>
        <v>729728.52869173337</v>
      </c>
      <c r="E58" s="4">
        <f t="shared" si="7"/>
        <v>12939.755756077704</v>
      </c>
      <c r="F58" s="4">
        <f t="shared" si="4"/>
        <v>5777.0175188095563</v>
      </c>
      <c r="G58" s="4">
        <f t="shared" si="5"/>
        <v>7162.7382372681477</v>
      </c>
      <c r="H58" s="4">
        <f t="shared" si="0"/>
        <v>722565.7904544652</v>
      </c>
      <c r="I58" s="26">
        <f t="shared" si="1"/>
        <v>0.72256579045446523</v>
      </c>
      <c r="K58" s="49">
        <v>9.5000000000000001E-2</v>
      </c>
    </row>
    <row r="59" spans="1:11" ht="16.05" customHeight="1" x14ac:dyDescent="0.25">
      <c r="A59" s="48">
        <f t="shared" si="6"/>
        <v>45077</v>
      </c>
      <c r="B59" s="45" t="str">
        <f t="shared" si="2"/>
        <v>A59</v>
      </c>
      <c r="C59" s="46">
        <v>47</v>
      </c>
      <c r="D59" s="4">
        <f t="shared" si="3"/>
        <v>722565.7904544652</v>
      </c>
      <c r="E59" s="4">
        <f t="shared" si="7"/>
        <v>12939.755756077702</v>
      </c>
      <c r="F59" s="4">
        <f t="shared" si="4"/>
        <v>5720.3125077645163</v>
      </c>
      <c r="G59" s="4">
        <f t="shared" si="5"/>
        <v>7219.4432483131859</v>
      </c>
      <c r="H59" s="4">
        <f t="shared" si="0"/>
        <v>715346.34720615204</v>
      </c>
      <c r="I59" s="26">
        <f t="shared" si="1"/>
        <v>0.71534634720615209</v>
      </c>
      <c r="K59" s="49">
        <v>9.5000000000000001E-2</v>
      </c>
    </row>
    <row r="60" spans="1:11" ht="16.05" customHeight="1" x14ac:dyDescent="0.25">
      <c r="A60" s="48">
        <f t="shared" si="6"/>
        <v>45107</v>
      </c>
      <c r="B60" s="45" t="str">
        <f t="shared" si="2"/>
        <v>A60</v>
      </c>
      <c r="C60" s="46">
        <v>48</v>
      </c>
      <c r="D60" s="4">
        <f t="shared" si="3"/>
        <v>715346.34720615204</v>
      </c>
      <c r="E60" s="4">
        <f t="shared" si="7"/>
        <v>12939.755756077699</v>
      </c>
      <c r="F60" s="4">
        <f t="shared" si="4"/>
        <v>5663.1585820487044</v>
      </c>
      <c r="G60" s="4">
        <f t="shared" si="5"/>
        <v>7276.5971740289942</v>
      </c>
      <c r="H60" s="4">
        <f t="shared" si="0"/>
        <v>708069.75003212306</v>
      </c>
      <c r="I60" s="26">
        <f t="shared" si="1"/>
        <v>0.70806975003212302</v>
      </c>
      <c r="K60" s="49">
        <v>9.5000000000000001E-2</v>
      </c>
    </row>
    <row r="61" spans="1:11" ht="16.05" customHeight="1" x14ac:dyDescent="0.25">
      <c r="A61" s="48">
        <f t="shared" si="6"/>
        <v>45138</v>
      </c>
      <c r="B61" s="45" t="str">
        <f t="shared" si="2"/>
        <v>A61</v>
      </c>
      <c r="C61" s="46">
        <v>49</v>
      </c>
      <c r="D61" s="4">
        <f t="shared" si="3"/>
        <v>708069.75003212306</v>
      </c>
      <c r="E61" s="4">
        <f t="shared" si="7"/>
        <v>12939.755756077704</v>
      </c>
      <c r="F61" s="4">
        <f t="shared" si="4"/>
        <v>5605.5521877543079</v>
      </c>
      <c r="G61" s="4">
        <f t="shared" si="5"/>
        <v>7334.2035683233962</v>
      </c>
      <c r="H61" s="4">
        <f t="shared" si="0"/>
        <v>700735.54646379966</v>
      </c>
      <c r="I61" s="26">
        <f t="shared" si="1"/>
        <v>0.70073554646379965</v>
      </c>
      <c r="K61" s="49">
        <v>9.5000000000000001E-2</v>
      </c>
    </row>
    <row r="62" spans="1:11" ht="16.05" customHeight="1" x14ac:dyDescent="0.25">
      <c r="A62" s="48">
        <f t="shared" si="6"/>
        <v>45169</v>
      </c>
      <c r="B62" s="45" t="str">
        <f t="shared" si="2"/>
        <v>A62</v>
      </c>
      <c r="C62" s="46">
        <v>50</v>
      </c>
      <c r="D62" s="4">
        <f t="shared" si="3"/>
        <v>700735.54646379966</v>
      </c>
      <c r="E62" s="4">
        <f t="shared" si="7"/>
        <v>12939.755756077704</v>
      </c>
      <c r="F62" s="4">
        <f t="shared" si="4"/>
        <v>5547.4897428384138</v>
      </c>
      <c r="G62" s="4">
        <f t="shared" si="5"/>
        <v>7392.2660132392903</v>
      </c>
      <c r="H62" s="4">
        <f t="shared" si="0"/>
        <v>693343.28045056039</v>
      </c>
      <c r="I62" s="26">
        <f t="shared" si="1"/>
        <v>0.69334328045056037</v>
      </c>
      <c r="K62" s="49">
        <v>9.5000000000000001E-2</v>
      </c>
    </row>
    <row r="63" spans="1:11" ht="16.05" customHeight="1" x14ac:dyDescent="0.25">
      <c r="A63" s="48">
        <f t="shared" si="6"/>
        <v>45199</v>
      </c>
      <c r="B63" s="45" t="str">
        <f t="shared" si="2"/>
        <v>A63</v>
      </c>
      <c r="C63" s="46">
        <v>51</v>
      </c>
      <c r="D63" s="4">
        <f t="shared" si="3"/>
        <v>693343.28045056039</v>
      </c>
      <c r="E63" s="4">
        <f t="shared" si="7"/>
        <v>12939.755756077704</v>
      </c>
      <c r="F63" s="4">
        <f t="shared" si="4"/>
        <v>5488.96763690027</v>
      </c>
      <c r="G63" s="4">
        <f t="shared" si="5"/>
        <v>7450.7881191774341</v>
      </c>
      <c r="H63" s="4">
        <f t="shared" si="0"/>
        <v>685892.49233138293</v>
      </c>
      <c r="I63" s="26">
        <f t="shared" si="1"/>
        <v>0.68589249233138294</v>
      </c>
      <c r="K63" s="49">
        <v>9.5000000000000001E-2</v>
      </c>
    </row>
    <row r="64" spans="1:11" ht="16.05" customHeight="1" x14ac:dyDescent="0.25">
      <c r="A64" s="48">
        <f t="shared" si="6"/>
        <v>45230</v>
      </c>
      <c r="B64" s="45" t="str">
        <f t="shared" si="2"/>
        <v>A64</v>
      </c>
      <c r="C64" s="46">
        <v>52</v>
      </c>
      <c r="D64" s="4">
        <f t="shared" si="3"/>
        <v>685892.49233138293</v>
      </c>
      <c r="E64" s="4">
        <f t="shared" si="7"/>
        <v>12939.755756077702</v>
      </c>
      <c r="F64" s="4">
        <f t="shared" si="4"/>
        <v>5429.9822309567817</v>
      </c>
      <c r="G64" s="4">
        <f t="shared" si="5"/>
        <v>7509.7735251209206</v>
      </c>
      <c r="H64" s="4">
        <f t="shared" si="0"/>
        <v>678382.71880626201</v>
      </c>
      <c r="I64" s="26">
        <f t="shared" si="1"/>
        <v>0.678382718806262</v>
      </c>
      <c r="K64" s="49">
        <v>9.5000000000000001E-2</v>
      </c>
    </row>
    <row r="65" spans="1:11" ht="16.05" customHeight="1" x14ac:dyDescent="0.25">
      <c r="A65" s="48">
        <f t="shared" si="6"/>
        <v>45260</v>
      </c>
      <c r="B65" s="45" t="str">
        <f t="shared" si="2"/>
        <v>A65</v>
      </c>
      <c r="C65" s="46">
        <v>53</v>
      </c>
      <c r="D65" s="4">
        <f t="shared" si="3"/>
        <v>678382.71880626201</v>
      </c>
      <c r="E65" s="4">
        <f t="shared" si="7"/>
        <v>12939.755756077702</v>
      </c>
      <c r="F65" s="4">
        <f t="shared" si="4"/>
        <v>5370.529857216241</v>
      </c>
      <c r="G65" s="4">
        <f t="shared" si="5"/>
        <v>7569.2258988614612</v>
      </c>
      <c r="H65" s="4">
        <f t="shared" si="0"/>
        <v>670813.49290740059</v>
      </c>
      <c r="I65" s="26">
        <f t="shared" si="1"/>
        <v>0.67081349290740055</v>
      </c>
      <c r="K65" s="49">
        <v>9.5000000000000001E-2</v>
      </c>
    </row>
    <row r="66" spans="1:11" ht="16.05" customHeight="1" x14ac:dyDescent="0.25">
      <c r="A66" s="48">
        <f t="shared" si="6"/>
        <v>45291</v>
      </c>
      <c r="B66" s="45" t="str">
        <f t="shared" si="2"/>
        <v>A66</v>
      </c>
      <c r="C66" s="46">
        <v>54</v>
      </c>
      <c r="D66" s="4">
        <f t="shared" si="3"/>
        <v>670813.49290740059</v>
      </c>
      <c r="E66" s="4">
        <f t="shared" si="7"/>
        <v>12939.755756077706</v>
      </c>
      <c r="F66" s="4">
        <f t="shared" si="4"/>
        <v>5310.606818850255</v>
      </c>
      <c r="G66" s="4">
        <f t="shared" si="5"/>
        <v>7629.1489372274509</v>
      </c>
      <c r="H66" s="4">
        <f t="shared" si="0"/>
        <v>663184.34397017315</v>
      </c>
      <c r="I66" s="26">
        <f t="shared" si="1"/>
        <v>0.66318434397017312</v>
      </c>
      <c r="K66" s="49">
        <v>9.5000000000000001E-2</v>
      </c>
    </row>
    <row r="67" spans="1:11" ht="16.05" customHeight="1" x14ac:dyDescent="0.25">
      <c r="A67" s="48">
        <f t="shared" si="6"/>
        <v>45322</v>
      </c>
      <c r="B67" s="45" t="str">
        <f t="shared" si="2"/>
        <v>A67</v>
      </c>
      <c r="C67" s="46">
        <v>55</v>
      </c>
      <c r="D67" s="4">
        <f t="shared" si="3"/>
        <v>663184.34397017315</v>
      </c>
      <c r="E67" s="4">
        <f t="shared" si="7"/>
        <v>12939.755756077704</v>
      </c>
      <c r="F67" s="4">
        <f t="shared" si="4"/>
        <v>5250.2093897638706</v>
      </c>
      <c r="G67" s="4">
        <f t="shared" si="5"/>
        <v>7689.5463663138335</v>
      </c>
      <c r="H67" s="4">
        <f t="shared" si="0"/>
        <v>655494.79760385933</v>
      </c>
      <c r="I67" s="26">
        <f t="shared" si="1"/>
        <v>0.65549479760385931</v>
      </c>
      <c r="K67" s="49">
        <v>9.5000000000000001E-2</v>
      </c>
    </row>
    <row r="68" spans="1:11" ht="16.05" customHeight="1" x14ac:dyDescent="0.25">
      <c r="A68" s="48">
        <f t="shared" si="6"/>
        <v>45351</v>
      </c>
      <c r="B68" s="45" t="str">
        <f t="shared" si="2"/>
        <v>A68</v>
      </c>
      <c r="C68" s="46">
        <v>56</v>
      </c>
      <c r="D68" s="4">
        <f t="shared" si="3"/>
        <v>655494.79760385933</v>
      </c>
      <c r="E68" s="4">
        <f t="shared" si="7"/>
        <v>12939.755756077704</v>
      </c>
      <c r="F68" s="4">
        <f t="shared" si="4"/>
        <v>5189.3338143638866</v>
      </c>
      <c r="G68" s="4">
        <f t="shared" si="5"/>
        <v>7750.4219417138174</v>
      </c>
      <c r="H68" s="4">
        <f t="shared" si="0"/>
        <v>647744.37566214555</v>
      </c>
      <c r="I68" s="26">
        <f t="shared" si="1"/>
        <v>0.6477443756621456</v>
      </c>
      <c r="K68" s="49">
        <v>9.5000000000000001E-2</v>
      </c>
    </row>
    <row r="69" spans="1:11" ht="16.05" customHeight="1" x14ac:dyDescent="0.25">
      <c r="A69" s="48">
        <f t="shared" si="6"/>
        <v>45382</v>
      </c>
      <c r="B69" s="45" t="str">
        <f t="shared" si="2"/>
        <v>A69</v>
      </c>
      <c r="C69" s="46">
        <v>57</v>
      </c>
      <c r="D69" s="4">
        <f t="shared" si="3"/>
        <v>647744.37566214555</v>
      </c>
      <c r="E69" s="4">
        <f t="shared" si="7"/>
        <v>12939.755756077704</v>
      </c>
      <c r="F69" s="4">
        <f t="shared" si="4"/>
        <v>5127.9763073253189</v>
      </c>
      <c r="G69" s="4">
        <f t="shared" si="5"/>
        <v>7811.7794487523852</v>
      </c>
      <c r="H69" s="4">
        <f t="shared" si="0"/>
        <v>639932.59621339315</v>
      </c>
      <c r="I69" s="26">
        <f t="shared" si="1"/>
        <v>0.63993259621339316</v>
      </c>
      <c r="K69" s="49">
        <v>9.5000000000000001E-2</v>
      </c>
    </row>
    <row r="70" spans="1:11" ht="16.05" customHeight="1" x14ac:dyDescent="0.25">
      <c r="A70" s="48">
        <f t="shared" si="6"/>
        <v>45412</v>
      </c>
      <c r="B70" s="45" t="str">
        <f t="shared" si="2"/>
        <v>A70</v>
      </c>
      <c r="C70" s="46">
        <v>58</v>
      </c>
      <c r="D70" s="4">
        <f t="shared" si="3"/>
        <v>639932.59621339315</v>
      </c>
      <c r="E70" s="4">
        <f t="shared" si="7"/>
        <v>12939.755756077706</v>
      </c>
      <c r="F70" s="4">
        <f t="shared" si="4"/>
        <v>5066.1330533560294</v>
      </c>
      <c r="G70" s="4">
        <f t="shared" si="5"/>
        <v>7873.6227027216764</v>
      </c>
      <c r="H70" s="4">
        <f t="shared" si="0"/>
        <v>632058.97351067152</v>
      </c>
      <c r="I70" s="26">
        <f t="shared" si="1"/>
        <v>0.63205897351067153</v>
      </c>
      <c r="K70" s="49">
        <v>9.5000000000000001E-2</v>
      </c>
    </row>
    <row r="71" spans="1:11" ht="16.05" customHeight="1" x14ac:dyDescent="0.25">
      <c r="A71" s="48">
        <f t="shared" si="6"/>
        <v>45443</v>
      </c>
      <c r="B71" s="45" t="str">
        <f t="shared" si="2"/>
        <v>A71</v>
      </c>
      <c r="C71" s="46">
        <v>59</v>
      </c>
      <c r="D71" s="4">
        <f t="shared" si="3"/>
        <v>632058.97351067152</v>
      </c>
      <c r="E71" s="4">
        <f t="shared" si="7"/>
        <v>12939.755756077706</v>
      </c>
      <c r="F71" s="4">
        <f t="shared" si="4"/>
        <v>5003.8002069594831</v>
      </c>
      <c r="G71" s="4">
        <f t="shared" si="5"/>
        <v>7935.9555491182227</v>
      </c>
      <c r="H71" s="4">
        <f t="shared" si="0"/>
        <v>624123.0179615533</v>
      </c>
      <c r="I71" s="26">
        <f t="shared" si="1"/>
        <v>0.62412301796155334</v>
      </c>
      <c r="K71" s="49">
        <v>9.5000000000000001E-2</v>
      </c>
    </row>
    <row r="72" spans="1:11" ht="16.05" customHeight="1" x14ac:dyDescent="0.25">
      <c r="A72" s="48">
        <f t="shared" si="6"/>
        <v>45473</v>
      </c>
      <c r="B72" s="45" t="str">
        <f t="shared" si="2"/>
        <v>A72</v>
      </c>
      <c r="C72" s="46">
        <v>60</v>
      </c>
      <c r="D72" s="4">
        <f t="shared" si="3"/>
        <v>624123.0179615533</v>
      </c>
      <c r="E72" s="4">
        <f t="shared" si="7"/>
        <v>12939.755756077706</v>
      </c>
      <c r="F72" s="4">
        <f t="shared" si="4"/>
        <v>4940.9738921956305</v>
      </c>
      <c r="G72" s="4">
        <f t="shared" si="5"/>
        <v>7998.7818638820754</v>
      </c>
      <c r="H72" s="4">
        <f t="shared" si="0"/>
        <v>616124.23609767121</v>
      </c>
      <c r="I72" s="26">
        <f t="shared" si="1"/>
        <v>0.6161242360976712</v>
      </c>
      <c r="K72" s="49">
        <v>9.5000000000000001E-2</v>
      </c>
    </row>
    <row r="73" spans="1:11" ht="16.05" customHeight="1" x14ac:dyDescent="0.25">
      <c r="A73" s="48">
        <f t="shared" si="6"/>
        <v>45504</v>
      </c>
      <c r="B73" s="45" t="str">
        <f t="shared" si="2"/>
        <v>A73</v>
      </c>
      <c r="C73" s="46">
        <v>61</v>
      </c>
      <c r="D73" s="4">
        <f t="shared" si="3"/>
        <v>616124.23609767121</v>
      </c>
      <c r="E73" s="4">
        <f t="shared" si="7"/>
        <v>12939.755756077704</v>
      </c>
      <c r="F73" s="4">
        <f t="shared" si="4"/>
        <v>4877.6502024398969</v>
      </c>
      <c r="G73" s="4">
        <f t="shared" si="5"/>
        <v>8062.1055536378071</v>
      </c>
      <c r="H73" s="4">
        <f t="shared" si="0"/>
        <v>608062.13054403337</v>
      </c>
      <c r="I73" s="26">
        <f t="shared" si="1"/>
        <v>0.60806213054403335</v>
      </c>
      <c r="K73" s="49">
        <v>9.5000000000000001E-2</v>
      </c>
    </row>
    <row r="74" spans="1:11" ht="16.05" customHeight="1" x14ac:dyDescent="0.25">
      <c r="A74" s="48">
        <f t="shared" si="6"/>
        <v>45535</v>
      </c>
      <c r="B74" s="45" t="str">
        <f t="shared" si="2"/>
        <v>A74</v>
      </c>
      <c r="C74" s="46">
        <v>62</v>
      </c>
      <c r="D74" s="4">
        <f t="shared" si="3"/>
        <v>608062.13054403337</v>
      </c>
      <c r="E74" s="4">
        <f t="shared" si="7"/>
        <v>12939.755756077706</v>
      </c>
      <c r="F74" s="4">
        <f t="shared" si="4"/>
        <v>4813.8252001402643</v>
      </c>
      <c r="G74" s="4">
        <f t="shared" si="5"/>
        <v>8125.9305559374416</v>
      </c>
      <c r="H74" s="4">
        <f t="shared" si="0"/>
        <v>599936.1999880959</v>
      </c>
      <c r="I74" s="26">
        <f t="shared" si="1"/>
        <v>0.59993619998809589</v>
      </c>
      <c r="K74" s="49">
        <v>9.5000000000000001E-2</v>
      </c>
    </row>
    <row r="75" spans="1:11" ht="16.05" customHeight="1" x14ac:dyDescent="0.25">
      <c r="A75" s="48">
        <f t="shared" si="6"/>
        <v>45565</v>
      </c>
      <c r="B75" s="45" t="str">
        <f t="shared" si="2"/>
        <v>A75</v>
      </c>
      <c r="C75" s="46">
        <v>63</v>
      </c>
      <c r="D75" s="4">
        <f t="shared" si="3"/>
        <v>599936.1999880959</v>
      </c>
      <c r="E75" s="4">
        <f t="shared" si="7"/>
        <v>12939.755756077706</v>
      </c>
      <c r="F75" s="4">
        <f t="shared" si="4"/>
        <v>4749.4949165724256</v>
      </c>
      <c r="G75" s="4">
        <f t="shared" si="5"/>
        <v>8190.2608395052803</v>
      </c>
      <c r="H75" s="4">
        <f t="shared" si="0"/>
        <v>591745.93914859067</v>
      </c>
      <c r="I75" s="26">
        <f t="shared" si="1"/>
        <v>0.59174593914859064</v>
      </c>
      <c r="K75" s="49">
        <v>9.5000000000000001E-2</v>
      </c>
    </row>
    <row r="76" spans="1:11" ht="16.05" customHeight="1" x14ac:dyDescent="0.25">
      <c r="A76" s="48">
        <f t="shared" si="6"/>
        <v>45596</v>
      </c>
      <c r="B76" s="45" t="str">
        <f t="shared" si="2"/>
        <v>A76</v>
      </c>
      <c r="C76" s="46">
        <v>64</v>
      </c>
      <c r="D76" s="4">
        <f t="shared" si="3"/>
        <v>591745.93914859067</v>
      </c>
      <c r="E76" s="4">
        <f t="shared" si="7"/>
        <v>12939.755756077706</v>
      </c>
      <c r="F76" s="4">
        <f t="shared" si="4"/>
        <v>4684.6553515930091</v>
      </c>
      <c r="G76" s="4">
        <f t="shared" si="5"/>
        <v>8255.1004044846959</v>
      </c>
      <c r="H76" s="4">
        <f t="shared" si="0"/>
        <v>583490.838744106</v>
      </c>
      <c r="I76" s="26">
        <f t="shared" si="1"/>
        <v>0.58349083874410601</v>
      </c>
      <c r="K76" s="49">
        <v>9.5000000000000001E-2</v>
      </c>
    </row>
    <row r="77" spans="1:11" ht="16.05" customHeight="1" x14ac:dyDescent="0.25">
      <c r="A77" s="48">
        <f t="shared" si="6"/>
        <v>45626</v>
      </c>
      <c r="B77" s="45" t="str">
        <f t="shared" si="2"/>
        <v>A77</v>
      </c>
      <c r="C77" s="46">
        <v>65</v>
      </c>
      <c r="D77" s="4">
        <f t="shared" si="3"/>
        <v>583490.838744106</v>
      </c>
      <c r="E77" s="4">
        <f t="shared" si="7"/>
        <v>12939.755756077708</v>
      </c>
      <c r="F77" s="4">
        <f t="shared" si="4"/>
        <v>4619.3024733908396</v>
      </c>
      <c r="G77" s="4">
        <f t="shared" si="5"/>
        <v>8320.4532826868672</v>
      </c>
      <c r="H77" s="4">
        <f t="shared" ref="H77:H140" si="8">D77-G77</f>
        <v>575170.38546141912</v>
      </c>
      <c r="I77" s="26">
        <f t="shared" ref="I77:I140" si="9">H77/$D$4</f>
        <v>0.57517038546141908</v>
      </c>
      <c r="K77" s="49">
        <v>9.5000000000000001E-2</v>
      </c>
    </row>
    <row r="78" spans="1:11" ht="16.05" customHeight="1" x14ac:dyDescent="0.25">
      <c r="A78" s="48">
        <f t="shared" si="6"/>
        <v>45657</v>
      </c>
      <c r="B78" s="45" t="str">
        <f t="shared" ref="B78:B141" si="10">"A"&amp;ROW(A78)</f>
        <v>A78</v>
      </c>
      <c r="C78" s="46">
        <v>66</v>
      </c>
      <c r="D78" s="4">
        <f t="shared" ref="D78:D141" si="11">IF(ROUND(H77,0)&gt;0,H77,0)</f>
        <v>575170.38546141912</v>
      </c>
      <c r="E78" s="4">
        <f t="shared" si="7"/>
        <v>12939.755756077704</v>
      </c>
      <c r="F78" s="4">
        <f t="shared" ref="F78:F141" si="12">IF($D$6+1-C78&lt;=0,0,IF($D$9="Beginning",(D78-E78)*K78/12,D78*K78/12))</f>
        <v>4553.4322182362348</v>
      </c>
      <c r="G78" s="4">
        <f t="shared" ref="G78:G141" si="13">IF(ROUND($D$6+1-C78,2)&lt;=0,0,E78-F78)</f>
        <v>8386.3235378414684</v>
      </c>
      <c r="H78" s="4">
        <f t="shared" si="8"/>
        <v>566784.06192357768</v>
      </c>
      <c r="I78" s="26">
        <f t="shared" si="9"/>
        <v>0.56678406192357766</v>
      </c>
      <c r="K78" s="49">
        <v>9.5000000000000001E-2</v>
      </c>
    </row>
    <row r="79" spans="1:11" ht="16.05" customHeight="1" x14ac:dyDescent="0.25">
      <c r="A79" s="48">
        <f t="shared" ref="A79:A142" si="14">DATE(YEAR(A78),MONTH(A78)+2,1-1)</f>
        <v>45688</v>
      </c>
      <c r="B79" s="45" t="str">
        <f t="shared" si="10"/>
        <v>A79</v>
      </c>
      <c r="C79" s="46">
        <v>67</v>
      </c>
      <c r="D79" s="4">
        <f t="shared" si="11"/>
        <v>566784.06192357768</v>
      </c>
      <c r="E79" s="4">
        <f t="shared" ref="E79:E142" si="15">IF($D$6+1-C79&lt;=0,0,IF($D$9="Beginning",PMT(K78/12,$D$6+1-C79,-(D78-E78),-PV(K78/12,1,0,$D$10),0),PMT(K79/12,$D$6+1-C79,-D79,$D$10,0)))</f>
        <v>12939.755756077706</v>
      </c>
      <c r="F79" s="4">
        <f t="shared" si="12"/>
        <v>4487.0404902283235</v>
      </c>
      <c r="G79" s="4">
        <f t="shared" si="13"/>
        <v>8452.7152658493833</v>
      </c>
      <c r="H79" s="4">
        <f t="shared" si="8"/>
        <v>558331.34665772831</v>
      </c>
      <c r="I79" s="26">
        <f t="shared" si="9"/>
        <v>0.55833134665772832</v>
      </c>
      <c r="K79" s="49">
        <v>9.5000000000000001E-2</v>
      </c>
    </row>
    <row r="80" spans="1:11" ht="16.05" customHeight="1" x14ac:dyDescent="0.25">
      <c r="A80" s="48">
        <f t="shared" si="14"/>
        <v>45716</v>
      </c>
      <c r="B80" s="45" t="str">
        <f t="shared" si="10"/>
        <v>A80</v>
      </c>
      <c r="C80" s="46">
        <v>68</v>
      </c>
      <c r="D80" s="4">
        <f t="shared" si="11"/>
        <v>558331.34665772831</v>
      </c>
      <c r="E80" s="4">
        <f t="shared" si="15"/>
        <v>12939.755756077706</v>
      </c>
      <c r="F80" s="4">
        <f t="shared" si="12"/>
        <v>4420.1231610403493</v>
      </c>
      <c r="G80" s="4">
        <f t="shared" si="13"/>
        <v>8519.6325950373575</v>
      </c>
      <c r="H80" s="4">
        <f t="shared" si="8"/>
        <v>549811.71406269097</v>
      </c>
      <c r="I80" s="26">
        <f t="shared" si="9"/>
        <v>0.54981171406269091</v>
      </c>
      <c r="K80" s="49">
        <v>9.5000000000000001E-2</v>
      </c>
    </row>
    <row r="81" spans="1:11" ht="16.05" customHeight="1" x14ac:dyDescent="0.25">
      <c r="A81" s="48">
        <f t="shared" si="14"/>
        <v>45747</v>
      </c>
      <c r="B81" s="45" t="str">
        <f t="shared" si="10"/>
        <v>A81</v>
      </c>
      <c r="C81" s="46">
        <v>69</v>
      </c>
      <c r="D81" s="4">
        <f t="shared" si="11"/>
        <v>549811.71406269097</v>
      </c>
      <c r="E81" s="4">
        <f t="shared" si="15"/>
        <v>12939.755756077708</v>
      </c>
      <c r="F81" s="4">
        <f t="shared" si="12"/>
        <v>4352.6760696629708</v>
      </c>
      <c r="G81" s="4">
        <f t="shared" si="13"/>
        <v>8587.0796864147378</v>
      </c>
      <c r="H81" s="4">
        <f t="shared" si="8"/>
        <v>541224.63437627628</v>
      </c>
      <c r="I81" s="26">
        <f t="shared" si="9"/>
        <v>0.54122463437627633</v>
      </c>
      <c r="K81" s="49">
        <v>9.5000000000000001E-2</v>
      </c>
    </row>
    <row r="82" spans="1:11" ht="16.05" customHeight="1" x14ac:dyDescent="0.25">
      <c r="A82" s="48">
        <f t="shared" si="14"/>
        <v>45777</v>
      </c>
      <c r="B82" s="45" t="str">
        <f t="shared" si="10"/>
        <v>A82</v>
      </c>
      <c r="C82" s="46">
        <v>70</v>
      </c>
      <c r="D82" s="4">
        <f t="shared" si="11"/>
        <v>541224.63437627628</v>
      </c>
      <c r="E82" s="4">
        <f t="shared" si="15"/>
        <v>12939.755756077708</v>
      </c>
      <c r="F82" s="4">
        <f t="shared" si="12"/>
        <v>4284.6950221455209</v>
      </c>
      <c r="G82" s="4">
        <f t="shared" si="13"/>
        <v>8655.0607339321868</v>
      </c>
      <c r="H82" s="4">
        <f t="shared" si="8"/>
        <v>532569.5736423441</v>
      </c>
      <c r="I82" s="26">
        <f t="shared" si="9"/>
        <v>0.53256957364234414</v>
      </c>
      <c r="K82" s="49">
        <v>9.5000000000000001E-2</v>
      </c>
    </row>
    <row r="83" spans="1:11" ht="16.05" customHeight="1" x14ac:dyDescent="0.25">
      <c r="A83" s="48">
        <f t="shared" si="14"/>
        <v>45808</v>
      </c>
      <c r="B83" s="45" t="str">
        <f t="shared" si="10"/>
        <v>A83</v>
      </c>
      <c r="C83" s="46">
        <v>71</v>
      </c>
      <c r="D83" s="4">
        <f t="shared" si="11"/>
        <v>532569.5736423441</v>
      </c>
      <c r="E83" s="4">
        <f t="shared" si="15"/>
        <v>12939.755756077708</v>
      </c>
      <c r="F83" s="4">
        <f t="shared" si="12"/>
        <v>4216.1757913352239</v>
      </c>
      <c r="G83" s="4">
        <f t="shared" si="13"/>
        <v>8723.5799647424828</v>
      </c>
      <c r="H83" s="4">
        <f t="shared" si="8"/>
        <v>523845.99367760163</v>
      </c>
      <c r="I83" s="26">
        <f t="shared" si="9"/>
        <v>0.52384599367760165</v>
      </c>
      <c r="K83" s="49">
        <v>9.5000000000000001E-2</v>
      </c>
    </row>
    <row r="84" spans="1:11" ht="16.05" customHeight="1" x14ac:dyDescent="0.25">
      <c r="A84" s="48">
        <f t="shared" si="14"/>
        <v>45838</v>
      </c>
      <c r="B84" s="45" t="str">
        <f t="shared" si="10"/>
        <v>A84</v>
      </c>
      <c r="C84" s="46">
        <v>72</v>
      </c>
      <c r="D84" s="4">
        <f t="shared" si="11"/>
        <v>523845.99367760163</v>
      </c>
      <c r="E84" s="4">
        <f t="shared" si="15"/>
        <v>12939.75575607771</v>
      </c>
      <c r="F84" s="4">
        <f t="shared" si="12"/>
        <v>4147.1141166143461</v>
      </c>
      <c r="G84" s="4">
        <f t="shared" si="13"/>
        <v>8792.6416394633634</v>
      </c>
      <c r="H84" s="4">
        <f t="shared" si="8"/>
        <v>515053.35203813826</v>
      </c>
      <c r="I84" s="26">
        <f t="shared" si="9"/>
        <v>0.51505335203813829</v>
      </c>
      <c r="K84" s="49">
        <v>9.5000000000000001E-2</v>
      </c>
    </row>
    <row r="85" spans="1:11" ht="16.05" customHeight="1" x14ac:dyDescent="0.25">
      <c r="A85" s="48">
        <f t="shared" si="14"/>
        <v>45869</v>
      </c>
      <c r="B85" s="45" t="str">
        <f t="shared" si="10"/>
        <v>A85</v>
      </c>
      <c r="C85" s="46">
        <v>73</v>
      </c>
      <c r="D85" s="4">
        <f t="shared" si="11"/>
        <v>515053.35203813826</v>
      </c>
      <c r="E85" s="4">
        <f t="shared" si="15"/>
        <v>12939.755756077708</v>
      </c>
      <c r="F85" s="4">
        <f t="shared" si="12"/>
        <v>4077.5057036352609</v>
      </c>
      <c r="G85" s="4">
        <f t="shared" si="13"/>
        <v>8862.2500524424468</v>
      </c>
      <c r="H85" s="4">
        <f t="shared" si="8"/>
        <v>506191.10198569583</v>
      </c>
      <c r="I85" s="26">
        <f t="shared" si="9"/>
        <v>0.50619110198569583</v>
      </c>
      <c r="K85" s="49">
        <v>9.5000000000000001E-2</v>
      </c>
    </row>
    <row r="86" spans="1:11" ht="16.05" customHeight="1" x14ac:dyDescent="0.25">
      <c r="A86" s="48">
        <f t="shared" si="14"/>
        <v>45900</v>
      </c>
      <c r="B86" s="45" t="str">
        <f t="shared" si="10"/>
        <v>A86</v>
      </c>
      <c r="C86" s="46">
        <v>74</v>
      </c>
      <c r="D86" s="4">
        <f t="shared" si="11"/>
        <v>506191.10198569583</v>
      </c>
      <c r="E86" s="4">
        <f t="shared" si="15"/>
        <v>12939.75575607771</v>
      </c>
      <c r="F86" s="4">
        <f t="shared" si="12"/>
        <v>4007.346224053425</v>
      </c>
      <c r="G86" s="4">
        <f t="shared" si="13"/>
        <v>8932.409532024285</v>
      </c>
      <c r="H86" s="4">
        <f t="shared" si="8"/>
        <v>497258.69245367154</v>
      </c>
      <c r="I86" s="26">
        <f t="shared" si="9"/>
        <v>0.49725869245367155</v>
      </c>
      <c r="K86" s="49">
        <v>9.5000000000000001E-2</v>
      </c>
    </row>
    <row r="87" spans="1:11" ht="16.05" customHeight="1" x14ac:dyDescent="0.25">
      <c r="A87" s="48">
        <f t="shared" si="14"/>
        <v>45930</v>
      </c>
      <c r="B87" s="45" t="str">
        <f t="shared" si="10"/>
        <v>A87</v>
      </c>
      <c r="C87" s="46">
        <v>75</v>
      </c>
      <c r="D87" s="4">
        <f t="shared" si="11"/>
        <v>497258.69245367154</v>
      </c>
      <c r="E87" s="4">
        <f t="shared" si="15"/>
        <v>12939.75575607771</v>
      </c>
      <c r="F87" s="4">
        <f t="shared" si="12"/>
        <v>3936.6313152582329</v>
      </c>
      <c r="G87" s="4">
        <f t="shared" si="13"/>
        <v>9003.1244408194761</v>
      </c>
      <c r="H87" s="4">
        <f t="shared" si="8"/>
        <v>488255.56801285205</v>
      </c>
      <c r="I87" s="26">
        <f t="shared" si="9"/>
        <v>0.48825556801285203</v>
      </c>
      <c r="K87" s="49">
        <v>9.5000000000000001E-2</v>
      </c>
    </row>
    <row r="88" spans="1:11" ht="16.05" customHeight="1" x14ac:dyDescent="0.25">
      <c r="A88" s="48">
        <f t="shared" si="14"/>
        <v>45961</v>
      </c>
      <c r="B88" s="45" t="str">
        <f t="shared" si="10"/>
        <v>A88</v>
      </c>
      <c r="C88" s="46">
        <v>76</v>
      </c>
      <c r="D88" s="4">
        <f t="shared" si="11"/>
        <v>488255.56801285205</v>
      </c>
      <c r="E88" s="4">
        <f t="shared" si="15"/>
        <v>12939.75575607771</v>
      </c>
      <c r="F88" s="4">
        <f t="shared" si="12"/>
        <v>3865.3565801017453</v>
      </c>
      <c r="G88" s="4">
        <f t="shared" si="13"/>
        <v>9074.3991759759647</v>
      </c>
      <c r="H88" s="4">
        <f t="shared" si="8"/>
        <v>479181.16883687611</v>
      </c>
      <c r="I88" s="26">
        <f t="shared" si="9"/>
        <v>0.47918116883687611</v>
      </c>
      <c r="K88" s="49">
        <v>9.5000000000000001E-2</v>
      </c>
    </row>
    <row r="89" spans="1:11" ht="16.05" customHeight="1" x14ac:dyDescent="0.25">
      <c r="A89" s="48">
        <f t="shared" si="14"/>
        <v>45991</v>
      </c>
      <c r="B89" s="45" t="str">
        <f t="shared" si="10"/>
        <v>A89</v>
      </c>
      <c r="C89" s="46">
        <v>77</v>
      </c>
      <c r="D89" s="4">
        <f t="shared" si="11"/>
        <v>479181.16883687611</v>
      </c>
      <c r="E89" s="4">
        <f t="shared" si="15"/>
        <v>12939.75575607771</v>
      </c>
      <c r="F89" s="4">
        <f t="shared" si="12"/>
        <v>3793.5175866252689</v>
      </c>
      <c r="G89" s="4">
        <f t="shared" si="13"/>
        <v>9146.2381694524411</v>
      </c>
      <c r="H89" s="4">
        <f t="shared" si="8"/>
        <v>470034.93066742364</v>
      </c>
      <c r="I89" s="26">
        <f t="shared" si="9"/>
        <v>0.47003493066742363</v>
      </c>
      <c r="K89" s="49">
        <v>9.5000000000000001E-2</v>
      </c>
    </row>
    <row r="90" spans="1:11" ht="16.05" customHeight="1" x14ac:dyDescent="0.25">
      <c r="A90" s="48">
        <f t="shared" si="14"/>
        <v>46022</v>
      </c>
      <c r="B90" s="45" t="str">
        <f t="shared" si="10"/>
        <v>A90</v>
      </c>
      <c r="C90" s="46">
        <v>78</v>
      </c>
      <c r="D90" s="4">
        <f t="shared" si="11"/>
        <v>470034.93066742364</v>
      </c>
      <c r="E90" s="4">
        <f t="shared" si="15"/>
        <v>12939.75575607771</v>
      </c>
      <c r="F90" s="4">
        <f t="shared" si="12"/>
        <v>3721.1098677837708</v>
      </c>
      <c r="G90" s="4">
        <f t="shared" si="13"/>
        <v>9218.6458882939387</v>
      </c>
      <c r="H90" s="4">
        <f t="shared" si="8"/>
        <v>460816.28477912972</v>
      </c>
      <c r="I90" s="26">
        <f t="shared" si="9"/>
        <v>0.46081628477912973</v>
      </c>
      <c r="K90" s="49">
        <v>9.5000000000000001E-2</v>
      </c>
    </row>
    <row r="91" spans="1:11" ht="16.05" customHeight="1" x14ac:dyDescent="0.25">
      <c r="A91" s="48">
        <f t="shared" si="14"/>
        <v>46053</v>
      </c>
      <c r="B91" s="45" t="str">
        <f t="shared" si="10"/>
        <v>A91</v>
      </c>
      <c r="C91" s="46">
        <v>79</v>
      </c>
      <c r="D91" s="4">
        <f t="shared" si="11"/>
        <v>460816.28477912972</v>
      </c>
      <c r="E91" s="4">
        <f t="shared" si="15"/>
        <v>12939.75575607771</v>
      </c>
      <c r="F91" s="4">
        <f t="shared" si="12"/>
        <v>3648.1289211681105</v>
      </c>
      <c r="G91" s="4">
        <f t="shared" si="13"/>
        <v>9291.626834909599</v>
      </c>
      <c r="H91" s="4">
        <f t="shared" si="8"/>
        <v>451524.65794422012</v>
      </c>
      <c r="I91" s="26">
        <f t="shared" si="9"/>
        <v>0.45152465794422014</v>
      </c>
      <c r="K91" s="49">
        <v>9.5000000000000001E-2</v>
      </c>
    </row>
    <row r="92" spans="1:11" ht="16.05" customHeight="1" x14ac:dyDescent="0.25">
      <c r="A92" s="48">
        <f t="shared" si="14"/>
        <v>46081</v>
      </c>
      <c r="B92" s="45" t="str">
        <f t="shared" si="10"/>
        <v>A92</v>
      </c>
      <c r="C92" s="46">
        <v>80</v>
      </c>
      <c r="D92" s="4">
        <f t="shared" si="11"/>
        <v>451524.65794422012</v>
      </c>
      <c r="E92" s="4">
        <f t="shared" si="15"/>
        <v>12939.75575607771</v>
      </c>
      <c r="F92" s="4">
        <f t="shared" si="12"/>
        <v>3574.5702087250761</v>
      </c>
      <c r="G92" s="4">
        <f t="shared" si="13"/>
        <v>9365.1855473526339</v>
      </c>
      <c r="H92" s="4">
        <f t="shared" si="8"/>
        <v>442159.47239686747</v>
      </c>
      <c r="I92" s="26">
        <f t="shared" si="9"/>
        <v>0.44215947239686748</v>
      </c>
      <c r="K92" s="49">
        <v>9.5000000000000001E-2</v>
      </c>
    </row>
    <row r="93" spans="1:11" ht="16.05" customHeight="1" x14ac:dyDescent="0.25">
      <c r="A93" s="48">
        <f t="shared" si="14"/>
        <v>46112</v>
      </c>
      <c r="B93" s="45" t="str">
        <f t="shared" si="10"/>
        <v>A93</v>
      </c>
      <c r="C93" s="46">
        <v>81</v>
      </c>
      <c r="D93" s="4">
        <f t="shared" si="11"/>
        <v>442159.47239686747</v>
      </c>
      <c r="E93" s="4">
        <f t="shared" si="15"/>
        <v>12939.75575607771</v>
      </c>
      <c r="F93" s="4">
        <f t="shared" si="12"/>
        <v>3500.4291564752007</v>
      </c>
      <c r="G93" s="4">
        <f t="shared" si="13"/>
        <v>9439.3265996025093</v>
      </c>
      <c r="H93" s="4">
        <f t="shared" si="8"/>
        <v>432720.14579726494</v>
      </c>
      <c r="I93" s="26">
        <f t="shared" si="9"/>
        <v>0.43272014579726492</v>
      </c>
      <c r="K93" s="49">
        <v>9.5000000000000001E-2</v>
      </c>
    </row>
    <row r="94" spans="1:11" ht="16.05" customHeight="1" x14ac:dyDescent="0.25">
      <c r="A94" s="48">
        <f t="shared" si="14"/>
        <v>46142</v>
      </c>
      <c r="B94" s="45" t="str">
        <f t="shared" si="10"/>
        <v>A94</v>
      </c>
      <c r="C94" s="46">
        <v>82</v>
      </c>
      <c r="D94" s="4">
        <f t="shared" si="11"/>
        <v>432720.14579726494</v>
      </c>
      <c r="E94" s="4">
        <f t="shared" si="15"/>
        <v>12939.755756077708</v>
      </c>
      <c r="F94" s="4">
        <f t="shared" si="12"/>
        <v>3425.7011542283476</v>
      </c>
      <c r="G94" s="4">
        <f t="shared" si="13"/>
        <v>9514.0546018493606</v>
      </c>
      <c r="H94" s="4">
        <f t="shared" si="8"/>
        <v>423206.09119541559</v>
      </c>
      <c r="I94" s="26">
        <f t="shared" si="9"/>
        <v>0.42320609119541558</v>
      </c>
      <c r="K94" s="49">
        <v>9.5000000000000001E-2</v>
      </c>
    </row>
    <row r="95" spans="1:11" ht="16.05" customHeight="1" x14ac:dyDescent="0.25">
      <c r="A95" s="48">
        <f t="shared" si="14"/>
        <v>46173</v>
      </c>
      <c r="B95" s="45" t="str">
        <f t="shared" si="10"/>
        <v>A95</v>
      </c>
      <c r="C95" s="46">
        <v>83</v>
      </c>
      <c r="D95" s="4">
        <f t="shared" si="11"/>
        <v>423206.09119541559</v>
      </c>
      <c r="E95" s="4">
        <f t="shared" si="15"/>
        <v>12939.755756077708</v>
      </c>
      <c r="F95" s="4">
        <f t="shared" si="12"/>
        <v>3350.3815552970404</v>
      </c>
      <c r="G95" s="4">
        <f t="shared" si="13"/>
        <v>9589.3742007806668</v>
      </c>
      <c r="H95" s="4">
        <f t="shared" si="8"/>
        <v>413616.71699463495</v>
      </c>
      <c r="I95" s="26">
        <f t="shared" si="9"/>
        <v>0.41361671699463493</v>
      </c>
      <c r="K95" s="49">
        <v>9.5000000000000001E-2</v>
      </c>
    </row>
    <row r="96" spans="1:11" ht="16.05" customHeight="1" x14ac:dyDescent="0.25">
      <c r="A96" s="48">
        <f t="shared" si="14"/>
        <v>46203</v>
      </c>
      <c r="B96" s="45" t="str">
        <f t="shared" si="10"/>
        <v>A96</v>
      </c>
      <c r="C96" s="46">
        <v>84</v>
      </c>
      <c r="D96" s="4">
        <f t="shared" si="11"/>
        <v>413616.71699463495</v>
      </c>
      <c r="E96" s="4">
        <f t="shared" si="15"/>
        <v>12939.755756077708</v>
      </c>
      <c r="F96" s="4">
        <f t="shared" si="12"/>
        <v>3274.4656762075265</v>
      </c>
      <c r="G96" s="4">
        <f t="shared" si="13"/>
        <v>9665.2900798701812</v>
      </c>
      <c r="H96" s="4">
        <f t="shared" si="8"/>
        <v>403951.42691476474</v>
      </c>
      <c r="I96" s="26">
        <f t="shared" si="9"/>
        <v>0.40395142691476477</v>
      </c>
      <c r="K96" s="49">
        <v>9.5000000000000001E-2</v>
      </c>
    </row>
    <row r="97" spans="1:11" ht="16.05" customHeight="1" x14ac:dyDescent="0.25">
      <c r="A97" s="48">
        <f t="shared" si="14"/>
        <v>46234</v>
      </c>
      <c r="B97" s="45" t="str">
        <f t="shared" si="10"/>
        <v>A97</v>
      </c>
      <c r="C97" s="46">
        <v>85</v>
      </c>
      <c r="D97" s="4">
        <f t="shared" si="11"/>
        <v>403951.42691476474</v>
      </c>
      <c r="E97" s="4">
        <f t="shared" si="15"/>
        <v>12939.755756077706</v>
      </c>
      <c r="F97" s="4">
        <f t="shared" si="12"/>
        <v>3197.9487964085542</v>
      </c>
      <c r="G97" s="4">
        <f t="shared" si="13"/>
        <v>9741.8069596691512</v>
      </c>
      <c r="H97" s="4">
        <f t="shared" si="8"/>
        <v>394209.61995509558</v>
      </c>
      <c r="I97" s="26">
        <f t="shared" si="9"/>
        <v>0.39420961995509557</v>
      </c>
      <c r="K97" s="49">
        <v>9.5000000000000001E-2</v>
      </c>
    </row>
    <row r="98" spans="1:11" ht="16.05" customHeight="1" x14ac:dyDescent="0.25">
      <c r="A98" s="48">
        <f t="shared" si="14"/>
        <v>46265</v>
      </c>
      <c r="B98" s="45" t="str">
        <f t="shared" si="10"/>
        <v>A98</v>
      </c>
      <c r="C98" s="46">
        <v>86</v>
      </c>
      <c r="D98" s="4">
        <f t="shared" si="11"/>
        <v>394209.61995509558</v>
      </c>
      <c r="E98" s="4">
        <f t="shared" si="15"/>
        <v>12939.755756077706</v>
      </c>
      <c r="F98" s="4">
        <f t="shared" si="12"/>
        <v>3120.8261579778405</v>
      </c>
      <c r="G98" s="4">
        <f t="shared" si="13"/>
        <v>9818.929598099865</v>
      </c>
      <c r="H98" s="4">
        <f t="shared" si="8"/>
        <v>384390.69035699574</v>
      </c>
      <c r="I98" s="26">
        <f t="shared" si="9"/>
        <v>0.38439069035699575</v>
      </c>
      <c r="K98" s="49">
        <v>9.5000000000000001E-2</v>
      </c>
    </row>
    <row r="99" spans="1:11" ht="16.05" customHeight="1" x14ac:dyDescent="0.25">
      <c r="A99" s="48">
        <f t="shared" si="14"/>
        <v>46295</v>
      </c>
      <c r="B99" s="45" t="str">
        <f t="shared" si="10"/>
        <v>A99</v>
      </c>
      <c r="C99" s="46">
        <v>87</v>
      </c>
      <c r="D99" s="4">
        <f t="shared" si="11"/>
        <v>384390.69035699574</v>
      </c>
      <c r="E99" s="4">
        <f t="shared" si="15"/>
        <v>12939.755756077711</v>
      </c>
      <c r="F99" s="4">
        <f t="shared" si="12"/>
        <v>3043.092965326216</v>
      </c>
      <c r="G99" s="4">
        <f t="shared" si="13"/>
        <v>9896.6627907514958</v>
      </c>
      <c r="H99" s="4">
        <f t="shared" si="8"/>
        <v>374494.02756624424</v>
      </c>
      <c r="I99" s="26">
        <f t="shared" si="9"/>
        <v>0.37449402756624423</v>
      </c>
      <c r="K99" s="49">
        <v>9.5000000000000001E-2</v>
      </c>
    </row>
    <row r="100" spans="1:11" ht="16.05" customHeight="1" x14ac:dyDescent="0.25">
      <c r="A100" s="48">
        <f t="shared" si="14"/>
        <v>46326</v>
      </c>
      <c r="B100" s="45" t="str">
        <f t="shared" si="10"/>
        <v>A100</v>
      </c>
      <c r="C100" s="46">
        <v>88</v>
      </c>
      <c r="D100" s="4">
        <f t="shared" si="11"/>
        <v>374494.02756624424</v>
      </c>
      <c r="E100" s="4">
        <f t="shared" si="15"/>
        <v>12939.75575607771</v>
      </c>
      <c r="F100" s="4">
        <f t="shared" si="12"/>
        <v>2964.7443848994335</v>
      </c>
      <c r="G100" s="4">
        <f t="shared" si="13"/>
        <v>9975.011371178276</v>
      </c>
      <c r="H100" s="4">
        <f t="shared" si="8"/>
        <v>364519.01619506598</v>
      </c>
      <c r="I100" s="26">
        <f t="shared" si="9"/>
        <v>0.36451901619506599</v>
      </c>
      <c r="K100" s="49">
        <v>9.5000000000000001E-2</v>
      </c>
    </row>
    <row r="101" spans="1:11" ht="16.05" customHeight="1" x14ac:dyDescent="0.25">
      <c r="A101" s="48">
        <f t="shared" si="14"/>
        <v>46356</v>
      </c>
      <c r="B101" s="45" t="str">
        <f t="shared" si="10"/>
        <v>A101</v>
      </c>
      <c r="C101" s="46">
        <v>89</v>
      </c>
      <c r="D101" s="4">
        <f t="shared" si="11"/>
        <v>364519.01619506598</v>
      </c>
      <c r="E101" s="4">
        <f t="shared" si="15"/>
        <v>12939.75575607771</v>
      </c>
      <c r="F101" s="4">
        <f t="shared" si="12"/>
        <v>2885.7755448776056</v>
      </c>
      <c r="G101" s="4">
        <f t="shared" si="13"/>
        <v>10053.980211200103</v>
      </c>
      <c r="H101" s="4">
        <f t="shared" si="8"/>
        <v>354465.03598386591</v>
      </c>
      <c r="I101" s="26">
        <f t="shared" si="9"/>
        <v>0.35446503598386592</v>
      </c>
      <c r="K101" s="49">
        <v>9.5000000000000001E-2</v>
      </c>
    </row>
    <row r="102" spans="1:11" ht="16.05" customHeight="1" x14ac:dyDescent="0.25">
      <c r="A102" s="48">
        <f t="shared" si="14"/>
        <v>46387</v>
      </c>
      <c r="B102" s="45" t="str">
        <f t="shared" si="10"/>
        <v>A102</v>
      </c>
      <c r="C102" s="46">
        <v>90</v>
      </c>
      <c r="D102" s="4">
        <f t="shared" si="11"/>
        <v>354465.03598386591</v>
      </c>
      <c r="E102" s="4">
        <f t="shared" si="15"/>
        <v>12939.755756077711</v>
      </c>
      <c r="F102" s="4">
        <f t="shared" si="12"/>
        <v>2806.1815348722716</v>
      </c>
      <c r="G102" s="4">
        <f t="shared" si="13"/>
        <v>10133.574221205439</v>
      </c>
      <c r="H102" s="4">
        <f t="shared" si="8"/>
        <v>344331.46176266047</v>
      </c>
      <c r="I102" s="26">
        <f t="shared" si="9"/>
        <v>0.3443314617626605</v>
      </c>
      <c r="K102" s="49">
        <v>9.5000000000000001E-2</v>
      </c>
    </row>
    <row r="103" spans="1:11" ht="16.05" customHeight="1" x14ac:dyDescent="0.25">
      <c r="A103" s="48">
        <f t="shared" si="14"/>
        <v>46418</v>
      </c>
      <c r="B103" s="45" t="str">
        <f t="shared" si="10"/>
        <v>A103</v>
      </c>
      <c r="C103" s="46">
        <v>91</v>
      </c>
      <c r="D103" s="4">
        <f t="shared" si="11"/>
        <v>344331.46176266047</v>
      </c>
      <c r="E103" s="4">
        <f t="shared" si="15"/>
        <v>12939.75575607771</v>
      </c>
      <c r="F103" s="4">
        <f t="shared" si="12"/>
        <v>2725.9574056210622</v>
      </c>
      <c r="G103" s="4">
        <f t="shared" si="13"/>
        <v>10213.798350456647</v>
      </c>
      <c r="H103" s="4">
        <f t="shared" si="8"/>
        <v>334117.66341220384</v>
      </c>
      <c r="I103" s="26">
        <f t="shared" si="9"/>
        <v>0.33411766341220384</v>
      </c>
      <c r="K103" s="49">
        <v>9.5000000000000001E-2</v>
      </c>
    </row>
    <row r="104" spans="1:11" ht="16.05" customHeight="1" x14ac:dyDescent="0.25">
      <c r="A104" s="48">
        <f t="shared" si="14"/>
        <v>46446</v>
      </c>
      <c r="B104" s="45" t="str">
        <f t="shared" si="10"/>
        <v>A104</v>
      </c>
      <c r="C104" s="46">
        <v>92</v>
      </c>
      <c r="D104" s="4">
        <f t="shared" si="11"/>
        <v>334117.66341220384</v>
      </c>
      <c r="E104" s="4">
        <f t="shared" si="15"/>
        <v>12939.75575607771</v>
      </c>
      <c r="F104" s="4">
        <f t="shared" si="12"/>
        <v>2645.0981686799473</v>
      </c>
      <c r="G104" s="4">
        <f t="shared" si="13"/>
        <v>10294.657587397762</v>
      </c>
      <c r="H104" s="4">
        <f t="shared" si="8"/>
        <v>323823.00582480605</v>
      </c>
      <c r="I104" s="26">
        <f t="shared" si="9"/>
        <v>0.32382300582480605</v>
      </c>
      <c r="K104" s="49">
        <v>9.5000000000000001E-2</v>
      </c>
    </row>
    <row r="105" spans="1:11" ht="16.05" customHeight="1" x14ac:dyDescent="0.25">
      <c r="A105" s="48">
        <f t="shared" si="14"/>
        <v>46477</v>
      </c>
      <c r="B105" s="45" t="str">
        <f t="shared" si="10"/>
        <v>A105</v>
      </c>
      <c r="C105" s="46">
        <v>93</v>
      </c>
      <c r="D105" s="4">
        <f t="shared" si="11"/>
        <v>323823.00582480605</v>
      </c>
      <c r="E105" s="4">
        <f t="shared" si="15"/>
        <v>12939.755756077711</v>
      </c>
      <c r="F105" s="4">
        <f t="shared" si="12"/>
        <v>2563.5987961130481</v>
      </c>
      <c r="G105" s="4">
        <f t="shared" si="13"/>
        <v>10376.156959964663</v>
      </c>
      <c r="H105" s="4">
        <f t="shared" si="8"/>
        <v>313446.84886484139</v>
      </c>
      <c r="I105" s="26">
        <f t="shared" si="9"/>
        <v>0.31344684886484137</v>
      </c>
      <c r="K105" s="49">
        <v>9.5000000000000001E-2</v>
      </c>
    </row>
    <row r="106" spans="1:11" ht="16.05" customHeight="1" x14ac:dyDescent="0.25">
      <c r="A106" s="48">
        <f t="shared" si="14"/>
        <v>46507</v>
      </c>
      <c r="B106" s="45" t="str">
        <f t="shared" si="10"/>
        <v>A106</v>
      </c>
      <c r="C106" s="46">
        <v>94</v>
      </c>
      <c r="D106" s="4">
        <f t="shared" si="11"/>
        <v>313446.84886484139</v>
      </c>
      <c r="E106" s="4">
        <f t="shared" si="15"/>
        <v>12939.755756077708</v>
      </c>
      <c r="F106" s="4">
        <f t="shared" si="12"/>
        <v>2481.4542201799945</v>
      </c>
      <c r="G106" s="4">
        <f t="shared" si="13"/>
        <v>10458.301535897714</v>
      </c>
      <c r="H106" s="4">
        <f t="shared" si="8"/>
        <v>302988.54732894368</v>
      </c>
      <c r="I106" s="26">
        <f t="shared" si="9"/>
        <v>0.3029885473289437</v>
      </c>
      <c r="K106" s="49">
        <v>9.5000000000000001E-2</v>
      </c>
    </row>
    <row r="107" spans="1:11" ht="16.05" customHeight="1" x14ac:dyDescent="0.25">
      <c r="A107" s="48">
        <f t="shared" si="14"/>
        <v>46538</v>
      </c>
      <c r="B107" s="45" t="str">
        <f t="shared" si="10"/>
        <v>A107</v>
      </c>
      <c r="C107" s="46">
        <v>95</v>
      </c>
      <c r="D107" s="4">
        <f t="shared" si="11"/>
        <v>302988.54732894368</v>
      </c>
      <c r="E107" s="4">
        <f t="shared" si="15"/>
        <v>12939.75575607771</v>
      </c>
      <c r="F107" s="4">
        <f t="shared" si="12"/>
        <v>2398.6593330208038</v>
      </c>
      <c r="G107" s="4">
        <f t="shared" si="13"/>
        <v>10541.096423056906</v>
      </c>
      <c r="H107" s="4">
        <f t="shared" si="8"/>
        <v>292447.45090588677</v>
      </c>
      <c r="I107" s="26">
        <f t="shared" si="9"/>
        <v>0.29244745090588675</v>
      </c>
      <c r="K107" s="49">
        <v>9.5000000000000001E-2</v>
      </c>
    </row>
    <row r="108" spans="1:11" ht="16.05" customHeight="1" x14ac:dyDescent="0.25">
      <c r="A108" s="48">
        <f t="shared" si="14"/>
        <v>46568</v>
      </c>
      <c r="B108" s="45" t="str">
        <f t="shared" si="10"/>
        <v>A108</v>
      </c>
      <c r="C108" s="46">
        <v>96</v>
      </c>
      <c r="D108" s="4">
        <f t="shared" si="11"/>
        <v>292447.45090588677</v>
      </c>
      <c r="E108" s="4">
        <f t="shared" si="15"/>
        <v>12939.755756077708</v>
      </c>
      <c r="F108" s="4">
        <f t="shared" si="12"/>
        <v>2315.2089863382703</v>
      </c>
      <c r="G108" s="4">
        <f t="shared" si="13"/>
        <v>10624.546769739438</v>
      </c>
      <c r="H108" s="4">
        <f t="shared" si="8"/>
        <v>281822.90413614735</v>
      </c>
      <c r="I108" s="26">
        <f t="shared" si="9"/>
        <v>0.28182290413614736</v>
      </c>
      <c r="K108" s="49">
        <v>9.5000000000000001E-2</v>
      </c>
    </row>
    <row r="109" spans="1:11" ht="16.05" customHeight="1" x14ac:dyDescent="0.25">
      <c r="A109" s="48">
        <f t="shared" si="14"/>
        <v>46599</v>
      </c>
      <c r="B109" s="45" t="str">
        <f t="shared" si="10"/>
        <v>A109</v>
      </c>
      <c r="C109" s="46">
        <v>97</v>
      </c>
      <c r="D109" s="4">
        <f t="shared" si="11"/>
        <v>281822.90413614735</v>
      </c>
      <c r="E109" s="4">
        <f t="shared" si="15"/>
        <v>12939.75575607771</v>
      </c>
      <c r="F109" s="4">
        <f t="shared" si="12"/>
        <v>2231.0979910778333</v>
      </c>
      <c r="G109" s="4">
        <f t="shared" si="13"/>
        <v>10708.657764999876</v>
      </c>
      <c r="H109" s="4">
        <f t="shared" si="8"/>
        <v>271114.24637114746</v>
      </c>
      <c r="I109" s="26">
        <f t="shared" si="9"/>
        <v>0.27111424637114745</v>
      </c>
      <c r="K109" s="49">
        <v>9.5000000000000001E-2</v>
      </c>
    </row>
    <row r="110" spans="1:11" ht="16.05" customHeight="1" x14ac:dyDescent="0.25">
      <c r="A110" s="48">
        <f t="shared" si="14"/>
        <v>46630</v>
      </c>
      <c r="B110" s="45" t="str">
        <f t="shared" si="10"/>
        <v>A110</v>
      </c>
      <c r="C110" s="46">
        <v>98</v>
      </c>
      <c r="D110" s="4">
        <f t="shared" si="11"/>
        <v>271114.24637114746</v>
      </c>
      <c r="E110" s="4">
        <f t="shared" si="15"/>
        <v>12939.75575607771</v>
      </c>
      <c r="F110" s="4">
        <f t="shared" si="12"/>
        <v>2146.3211171049174</v>
      </c>
      <c r="G110" s="4">
        <f t="shared" si="13"/>
        <v>10793.434638972793</v>
      </c>
      <c r="H110" s="4">
        <f t="shared" si="8"/>
        <v>260320.81173217465</v>
      </c>
      <c r="I110" s="26">
        <f t="shared" si="9"/>
        <v>0.26032081173217464</v>
      </c>
      <c r="K110" s="49">
        <v>9.5000000000000001E-2</v>
      </c>
    </row>
    <row r="111" spans="1:11" ht="16.05" customHeight="1" x14ac:dyDescent="0.25">
      <c r="A111" s="48">
        <f t="shared" si="14"/>
        <v>46660</v>
      </c>
      <c r="B111" s="45" t="str">
        <f t="shared" si="10"/>
        <v>A111</v>
      </c>
      <c r="C111" s="46">
        <v>99</v>
      </c>
      <c r="D111" s="4">
        <f t="shared" si="11"/>
        <v>260320.81173217465</v>
      </c>
      <c r="E111" s="4">
        <f t="shared" si="15"/>
        <v>12939.75575607771</v>
      </c>
      <c r="F111" s="4">
        <f t="shared" si="12"/>
        <v>2060.8730928797163</v>
      </c>
      <c r="G111" s="4">
        <f t="shared" si="13"/>
        <v>10878.882663197994</v>
      </c>
      <c r="H111" s="4">
        <f t="shared" si="8"/>
        <v>249441.92906897666</v>
      </c>
      <c r="I111" s="26">
        <f t="shared" si="9"/>
        <v>0.24944192906897666</v>
      </c>
      <c r="K111" s="49">
        <v>9.5000000000000001E-2</v>
      </c>
    </row>
    <row r="112" spans="1:11" ht="16.05" customHeight="1" x14ac:dyDescent="0.25">
      <c r="A112" s="48">
        <f t="shared" si="14"/>
        <v>46691</v>
      </c>
      <c r="B112" s="45" t="str">
        <f t="shared" si="10"/>
        <v>A112</v>
      </c>
      <c r="C112" s="46">
        <v>100</v>
      </c>
      <c r="D112" s="4">
        <f t="shared" si="11"/>
        <v>249441.92906897666</v>
      </c>
      <c r="E112" s="4">
        <f t="shared" si="15"/>
        <v>12939.75575607771</v>
      </c>
      <c r="F112" s="4">
        <f t="shared" si="12"/>
        <v>1974.7486051293988</v>
      </c>
      <c r="G112" s="4">
        <f t="shared" si="13"/>
        <v>10965.007150948311</v>
      </c>
      <c r="H112" s="4">
        <f t="shared" si="8"/>
        <v>238476.92191802835</v>
      </c>
      <c r="I112" s="26">
        <f t="shared" si="9"/>
        <v>0.23847692191802836</v>
      </c>
      <c r="K112" s="49">
        <v>9.5000000000000001E-2</v>
      </c>
    </row>
    <row r="113" spans="1:11" ht="16.05" customHeight="1" x14ac:dyDescent="0.25">
      <c r="A113" s="48">
        <f t="shared" si="14"/>
        <v>46721</v>
      </c>
      <c r="B113" s="45" t="str">
        <f t="shared" si="10"/>
        <v>A113</v>
      </c>
      <c r="C113" s="46">
        <v>101</v>
      </c>
      <c r="D113" s="4">
        <f t="shared" si="11"/>
        <v>238476.92191802835</v>
      </c>
      <c r="E113" s="4">
        <f t="shared" si="15"/>
        <v>12939.755756077708</v>
      </c>
      <c r="F113" s="4">
        <f t="shared" si="12"/>
        <v>1887.9422985177246</v>
      </c>
      <c r="G113" s="4">
        <f t="shared" si="13"/>
        <v>11051.813457559983</v>
      </c>
      <c r="H113" s="4">
        <f t="shared" si="8"/>
        <v>227425.10846046836</v>
      </c>
      <c r="I113" s="26">
        <f t="shared" si="9"/>
        <v>0.22742510846046834</v>
      </c>
      <c r="K113" s="49">
        <v>9.5000000000000001E-2</v>
      </c>
    </row>
    <row r="114" spans="1:11" ht="16.05" customHeight="1" x14ac:dyDescent="0.25">
      <c r="A114" s="48">
        <f t="shared" si="14"/>
        <v>46752</v>
      </c>
      <c r="B114" s="45" t="str">
        <f t="shared" si="10"/>
        <v>A114</v>
      </c>
      <c r="C114" s="46">
        <v>102</v>
      </c>
      <c r="D114" s="4">
        <f t="shared" si="11"/>
        <v>227425.10846046836</v>
      </c>
      <c r="E114" s="4">
        <f t="shared" si="15"/>
        <v>12939.75575607771</v>
      </c>
      <c r="F114" s="4">
        <f t="shared" si="12"/>
        <v>1800.4487753120411</v>
      </c>
      <c r="G114" s="4">
        <f t="shared" si="13"/>
        <v>11139.306980765668</v>
      </c>
      <c r="H114" s="4">
        <f t="shared" si="8"/>
        <v>216285.8014797027</v>
      </c>
      <c r="I114" s="26">
        <f t="shared" si="9"/>
        <v>0.21628580147970269</v>
      </c>
      <c r="K114" s="49">
        <v>9.5000000000000001E-2</v>
      </c>
    </row>
    <row r="115" spans="1:11" ht="16.05" customHeight="1" x14ac:dyDescent="0.25">
      <c r="A115" s="48">
        <f t="shared" si="14"/>
        <v>46783</v>
      </c>
      <c r="B115" s="45" t="str">
        <f t="shared" si="10"/>
        <v>A115</v>
      </c>
      <c r="C115" s="46">
        <v>103</v>
      </c>
      <c r="D115" s="4">
        <f t="shared" si="11"/>
        <v>216285.8014797027</v>
      </c>
      <c r="E115" s="4">
        <f t="shared" si="15"/>
        <v>12939.755756077708</v>
      </c>
      <c r="F115" s="4">
        <f t="shared" si="12"/>
        <v>1712.2625950476465</v>
      </c>
      <c r="G115" s="4">
        <f t="shared" si="13"/>
        <v>11227.493161030061</v>
      </c>
      <c r="H115" s="4">
        <f t="shared" si="8"/>
        <v>205058.30831867264</v>
      </c>
      <c r="I115" s="26">
        <f t="shared" si="9"/>
        <v>0.20505830831867264</v>
      </c>
      <c r="K115" s="49">
        <v>9.5000000000000001E-2</v>
      </c>
    </row>
    <row r="116" spans="1:11" ht="16.05" customHeight="1" x14ac:dyDescent="0.25">
      <c r="A116" s="48">
        <f t="shared" si="14"/>
        <v>46812</v>
      </c>
      <c r="B116" s="45" t="str">
        <f t="shared" si="10"/>
        <v>A116</v>
      </c>
      <c r="C116" s="46">
        <v>104</v>
      </c>
      <c r="D116" s="4">
        <f t="shared" si="11"/>
        <v>205058.30831867264</v>
      </c>
      <c r="E116" s="4">
        <f t="shared" si="15"/>
        <v>12939.75575607771</v>
      </c>
      <c r="F116" s="4">
        <f t="shared" si="12"/>
        <v>1623.3782741894918</v>
      </c>
      <c r="G116" s="4">
        <f t="shared" si="13"/>
        <v>11316.377481888218</v>
      </c>
      <c r="H116" s="4">
        <f t="shared" si="8"/>
        <v>193741.93083678442</v>
      </c>
      <c r="I116" s="26">
        <f t="shared" si="9"/>
        <v>0.19374193083678443</v>
      </c>
      <c r="K116" s="49">
        <v>9.5000000000000001E-2</v>
      </c>
    </row>
    <row r="117" spans="1:11" ht="16.05" customHeight="1" x14ac:dyDescent="0.25">
      <c r="A117" s="48">
        <f t="shared" si="14"/>
        <v>46843</v>
      </c>
      <c r="B117" s="45" t="str">
        <f t="shared" si="10"/>
        <v>A117</v>
      </c>
      <c r="C117" s="46">
        <v>105</v>
      </c>
      <c r="D117" s="4">
        <f t="shared" si="11"/>
        <v>193741.93083678442</v>
      </c>
      <c r="E117" s="4">
        <f t="shared" si="15"/>
        <v>12939.75575607771</v>
      </c>
      <c r="F117" s="4">
        <f t="shared" si="12"/>
        <v>1533.7902857912102</v>
      </c>
      <c r="G117" s="4">
        <f t="shared" si="13"/>
        <v>11405.965470286499</v>
      </c>
      <c r="H117" s="4">
        <f t="shared" si="8"/>
        <v>182335.96536649793</v>
      </c>
      <c r="I117" s="26">
        <f t="shared" si="9"/>
        <v>0.18233596536649793</v>
      </c>
      <c r="K117" s="49">
        <v>9.5000000000000001E-2</v>
      </c>
    </row>
    <row r="118" spans="1:11" ht="16.05" customHeight="1" x14ac:dyDescent="0.25">
      <c r="A118" s="48">
        <f t="shared" si="14"/>
        <v>46873</v>
      </c>
      <c r="B118" s="45" t="str">
        <f t="shared" si="10"/>
        <v>A118</v>
      </c>
      <c r="C118" s="46">
        <v>106</v>
      </c>
      <c r="D118" s="4">
        <f t="shared" si="11"/>
        <v>182335.96536649793</v>
      </c>
      <c r="E118" s="4">
        <f t="shared" si="15"/>
        <v>12939.75575607771</v>
      </c>
      <c r="F118" s="4">
        <f t="shared" si="12"/>
        <v>1443.4930591514419</v>
      </c>
      <c r="G118" s="4">
        <f t="shared" si="13"/>
        <v>11496.262696926267</v>
      </c>
      <c r="H118" s="4">
        <f t="shared" si="8"/>
        <v>170839.70266957165</v>
      </c>
      <c r="I118" s="26">
        <f t="shared" si="9"/>
        <v>0.17083970266957166</v>
      </c>
      <c r="K118" s="49">
        <v>9.5000000000000001E-2</v>
      </c>
    </row>
    <row r="119" spans="1:11" ht="16.05" customHeight="1" x14ac:dyDescent="0.25">
      <c r="A119" s="48">
        <f t="shared" si="14"/>
        <v>46904</v>
      </c>
      <c r="B119" s="45" t="str">
        <f t="shared" si="10"/>
        <v>A119</v>
      </c>
      <c r="C119" s="46">
        <v>107</v>
      </c>
      <c r="D119" s="4">
        <f t="shared" si="11"/>
        <v>170839.70266957165</v>
      </c>
      <c r="E119" s="4">
        <f t="shared" si="15"/>
        <v>12939.755756077708</v>
      </c>
      <c r="F119" s="4">
        <f t="shared" si="12"/>
        <v>1352.4809794674422</v>
      </c>
      <c r="G119" s="4">
        <f t="shared" si="13"/>
        <v>11587.274776610266</v>
      </c>
      <c r="H119" s="4">
        <f t="shared" si="8"/>
        <v>159252.42789296139</v>
      </c>
      <c r="I119" s="26">
        <f t="shared" si="9"/>
        <v>0.1592524278929614</v>
      </c>
      <c r="K119" s="49">
        <v>9.5000000000000001E-2</v>
      </c>
    </row>
    <row r="120" spans="1:11" ht="16.05" customHeight="1" x14ac:dyDescent="0.25">
      <c r="A120" s="48">
        <f t="shared" si="14"/>
        <v>46934</v>
      </c>
      <c r="B120" s="45" t="str">
        <f t="shared" si="10"/>
        <v>A120</v>
      </c>
      <c r="C120" s="46">
        <v>108</v>
      </c>
      <c r="D120" s="4">
        <f t="shared" si="11"/>
        <v>159252.42789296139</v>
      </c>
      <c r="E120" s="4">
        <f t="shared" si="15"/>
        <v>12939.755756077708</v>
      </c>
      <c r="F120" s="4">
        <f t="shared" si="12"/>
        <v>1260.7483874859442</v>
      </c>
      <c r="G120" s="4">
        <f t="shared" si="13"/>
        <v>11679.007368591763</v>
      </c>
      <c r="H120" s="4">
        <f t="shared" si="8"/>
        <v>147573.42052436963</v>
      </c>
      <c r="I120" s="26">
        <f t="shared" si="9"/>
        <v>0.14757342052436964</v>
      </c>
      <c r="K120" s="49">
        <v>9.5000000000000001E-2</v>
      </c>
    </row>
    <row r="121" spans="1:11" ht="16.05" customHeight="1" x14ac:dyDescent="0.25">
      <c r="A121" s="48">
        <f t="shared" si="14"/>
        <v>46965</v>
      </c>
      <c r="B121" s="45" t="str">
        <f t="shared" si="10"/>
        <v>A121</v>
      </c>
      <c r="C121" s="46">
        <v>109</v>
      </c>
      <c r="D121" s="4">
        <f t="shared" si="11"/>
        <v>147573.42052436963</v>
      </c>
      <c r="E121" s="4">
        <f t="shared" si="15"/>
        <v>12939.755756077711</v>
      </c>
      <c r="F121" s="4">
        <f t="shared" si="12"/>
        <v>1168.2895791512597</v>
      </c>
      <c r="G121" s="4">
        <f t="shared" si="13"/>
        <v>11771.466176926451</v>
      </c>
      <c r="H121" s="4">
        <f t="shared" si="8"/>
        <v>135801.95434744318</v>
      </c>
      <c r="I121" s="26">
        <f t="shared" si="9"/>
        <v>0.13580195434744319</v>
      </c>
      <c r="K121" s="49">
        <v>9.5000000000000001E-2</v>
      </c>
    </row>
    <row r="122" spans="1:11" ht="16.05" customHeight="1" x14ac:dyDescent="0.25">
      <c r="A122" s="48">
        <f t="shared" si="14"/>
        <v>46996</v>
      </c>
      <c r="B122" s="45" t="str">
        <f t="shared" si="10"/>
        <v>A122</v>
      </c>
      <c r="C122" s="46">
        <v>110</v>
      </c>
      <c r="D122" s="4">
        <f t="shared" si="11"/>
        <v>135801.95434744318</v>
      </c>
      <c r="E122" s="4">
        <f t="shared" si="15"/>
        <v>12939.755756077711</v>
      </c>
      <c r="F122" s="4">
        <f t="shared" si="12"/>
        <v>1075.098805250592</v>
      </c>
      <c r="G122" s="4">
        <f t="shared" si="13"/>
        <v>11864.656950827119</v>
      </c>
      <c r="H122" s="4">
        <f t="shared" si="8"/>
        <v>123937.29739661606</v>
      </c>
      <c r="I122" s="26">
        <f t="shared" si="9"/>
        <v>0.12393729739661606</v>
      </c>
      <c r="K122" s="49">
        <v>9.5000000000000001E-2</v>
      </c>
    </row>
    <row r="123" spans="1:11" ht="16.05" customHeight="1" x14ac:dyDescent="0.25">
      <c r="A123" s="48">
        <f t="shared" si="14"/>
        <v>47026</v>
      </c>
      <c r="B123" s="45" t="str">
        <f t="shared" si="10"/>
        <v>A123</v>
      </c>
      <c r="C123" s="46">
        <v>111</v>
      </c>
      <c r="D123" s="4">
        <f t="shared" si="11"/>
        <v>123937.29739661606</v>
      </c>
      <c r="E123" s="4">
        <f t="shared" si="15"/>
        <v>12939.755756077708</v>
      </c>
      <c r="F123" s="4">
        <f t="shared" si="12"/>
        <v>981.17027105654381</v>
      </c>
      <c r="G123" s="4">
        <f t="shared" si="13"/>
        <v>11958.585485021164</v>
      </c>
      <c r="H123" s="4">
        <f t="shared" si="8"/>
        <v>111978.7119115949</v>
      </c>
      <c r="I123" s="26">
        <f t="shared" si="9"/>
        <v>0.11197871191159491</v>
      </c>
      <c r="K123" s="49">
        <v>9.5000000000000001E-2</v>
      </c>
    </row>
    <row r="124" spans="1:11" ht="16.05" customHeight="1" x14ac:dyDescent="0.25">
      <c r="A124" s="48">
        <f t="shared" si="14"/>
        <v>47057</v>
      </c>
      <c r="B124" s="45" t="str">
        <f t="shared" si="10"/>
        <v>A124</v>
      </c>
      <c r="C124" s="46">
        <v>112</v>
      </c>
      <c r="D124" s="4">
        <f t="shared" si="11"/>
        <v>111978.7119115949</v>
      </c>
      <c r="E124" s="4">
        <f t="shared" si="15"/>
        <v>12939.75575607771</v>
      </c>
      <c r="F124" s="4">
        <f t="shared" si="12"/>
        <v>886.49813596679303</v>
      </c>
      <c r="G124" s="4">
        <f t="shared" si="13"/>
        <v>12053.257620110917</v>
      </c>
      <c r="H124" s="4">
        <f t="shared" si="8"/>
        <v>99925.454291483984</v>
      </c>
      <c r="I124" s="26">
        <f t="shared" si="9"/>
        <v>9.9925454291483987E-2</v>
      </c>
      <c r="K124" s="49">
        <v>9.5000000000000001E-2</v>
      </c>
    </row>
    <row r="125" spans="1:11" ht="16.05" customHeight="1" x14ac:dyDescent="0.25">
      <c r="A125" s="48">
        <f t="shared" si="14"/>
        <v>47087</v>
      </c>
      <c r="B125" s="45" t="str">
        <f t="shared" si="10"/>
        <v>A125</v>
      </c>
      <c r="C125" s="46">
        <v>113</v>
      </c>
      <c r="D125" s="4">
        <f t="shared" si="11"/>
        <v>99925.454291483984</v>
      </c>
      <c r="E125" s="4">
        <f t="shared" si="15"/>
        <v>12939.75575607771</v>
      </c>
      <c r="F125" s="4">
        <f t="shared" si="12"/>
        <v>791.07651314091481</v>
      </c>
      <c r="G125" s="4">
        <f t="shared" si="13"/>
        <v>12148.679242936794</v>
      </c>
      <c r="H125" s="4">
        <f t="shared" si="8"/>
        <v>87776.775048547192</v>
      </c>
      <c r="I125" s="26">
        <f t="shared" si="9"/>
        <v>8.7776775048547195E-2</v>
      </c>
      <c r="K125" s="49">
        <v>9.5000000000000001E-2</v>
      </c>
    </row>
    <row r="126" spans="1:11" ht="16.05" customHeight="1" x14ac:dyDescent="0.25">
      <c r="A126" s="48">
        <f t="shared" si="14"/>
        <v>47118</v>
      </c>
      <c r="B126" s="45" t="str">
        <f t="shared" si="10"/>
        <v>A126</v>
      </c>
      <c r="C126" s="46">
        <v>114</v>
      </c>
      <c r="D126" s="4">
        <f t="shared" si="11"/>
        <v>87776.775048547192</v>
      </c>
      <c r="E126" s="4">
        <f t="shared" si="15"/>
        <v>12939.75575607771</v>
      </c>
      <c r="F126" s="4">
        <f t="shared" si="12"/>
        <v>694.89946913433187</v>
      </c>
      <c r="G126" s="4">
        <f t="shared" si="13"/>
        <v>12244.856286943377</v>
      </c>
      <c r="H126" s="4">
        <f t="shared" si="8"/>
        <v>75531.918761603811</v>
      </c>
      <c r="I126" s="26">
        <f t="shared" si="9"/>
        <v>7.5531918761603811E-2</v>
      </c>
      <c r="K126" s="49">
        <v>9.5000000000000001E-2</v>
      </c>
    </row>
    <row r="127" spans="1:11" ht="16.05" customHeight="1" x14ac:dyDescent="0.25">
      <c r="A127" s="48">
        <f t="shared" si="14"/>
        <v>47149</v>
      </c>
      <c r="B127" s="45" t="str">
        <f t="shared" si="10"/>
        <v>A127</v>
      </c>
      <c r="C127" s="46">
        <v>115</v>
      </c>
      <c r="D127" s="4">
        <f t="shared" si="11"/>
        <v>75531.918761603811</v>
      </c>
      <c r="E127" s="4">
        <f t="shared" si="15"/>
        <v>12939.75575607771</v>
      </c>
      <c r="F127" s="4">
        <f t="shared" si="12"/>
        <v>597.9610235293635</v>
      </c>
      <c r="G127" s="4">
        <f t="shared" si="13"/>
        <v>12341.794732548346</v>
      </c>
      <c r="H127" s="4">
        <f t="shared" si="8"/>
        <v>63190.124029055463</v>
      </c>
      <c r="I127" s="26">
        <f t="shared" si="9"/>
        <v>6.3190124029055467E-2</v>
      </c>
      <c r="K127" s="49">
        <v>9.5000000000000001E-2</v>
      </c>
    </row>
    <row r="128" spans="1:11" ht="16.05" customHeight="1" x14ac:dyDescent="0.25">
      <c r="A128" s="48">
        <f t="shared" si="14"/>
        <v>47177</v>
      </c>
      <c r="B128" s="45" t="str">
        <f t="shared" si="10"/>
        <v>A128</v>
      </c>
      <c r="C128" s="46">
        <v>116</v>
      </c>
      <c r="D128" s="4">
        <f t="shared" si="11"/>
        <v>63190.124029055463</v>
      </c>
      <c r="E128" s="4">
        <f t="shared" si="15"/>
        <v>12939.75575607771</v>
      </c>
      <c r="F128" s="4">
        <f t="shared" si="12"/>
        <v>500.25514856335576</v>
      </c>
      <c r="G128" s="4">
        <f t="shared" si="13"/>
        <v>12439.500607514354</v>
      </c>
      <c r="H128" s="4">
        <f t="shared" si="8"/>
        <v>50750.62342154111</v>
      </c>
      <c r="I128" s="26">
        <f t="shared" si="9"/>
        <v>5.0750623421541109E-2</v>
      </c>
      <c r="K128" s="49">
        <v>9.5000000000000001E-2</v>
      </c>
    </row>
    <row r="129" spans="1:11" ht="16.05" customHeight="1" x14ac:dyDescent="0.25">
      <c r="A129" s="48">
        <f t="shared" si="14"/>
        <v>47208</v>
      </c>
      <c r="B129" s="45" t="str">
        <f t="shared" si="10"/>
        <v>A129</v>
      </c>
      <c r="C129" s="46">
        <v>117</v>
      </c>
      <c r="D129" s="4">
        <f t="shared" si="11"/>
        <v>50750.62342154111</v>
      </c>
      <c r="E129" s="4">
        <f t="shared" si="15"/>
        <v>12939.755756077708</v>
      </c>
      <c r="F129" s="4">
        <f t="shared" si="12"/>
        <v>401.77576875386711</v>
      </c>
      <c r="G129" s="4">
        <f t="shared" si="13"/>
        <v>12537.979987323841</v>
      </c>
      <c r="H129" s="4">
        <f t="shared" si="8"/>
        <v>38212.643434217272</v>
      </c>
      <c r="I129" s="26">
        <f t="shared" si="9"/>
        <v>3.8212643434217271E-2</v>
      </c>
      <c r="K129" s="49">
        <v>9.5000000000000001E-2</v>
      </c>
    </row>
    <row r="130" spans="1:11" ht="16.05" customHeight="1" x14ac:dyDescent="0.25">
      <c r="A130" s="48">
        <f t="shared" si="14"/>
        <v>47238</v>
      </c>
      <c r="B130" s="45" t="str">
        <f t="shared" si="10"/>
        <v>A130</v>
      </c>
      <c r="C130" s="46">
        <v>118</v>
      </c>
      <c r="D130" s="4">
        <f t="shared" si="11"/>
        <v>38212.643434217272</v>
      </c>
      <c r="E130" s="4">
        <f t="shared" si="15"/>
        <v>12939.75575607771</v>
      </c>
      <c r="F130" s="4">
        <f t="shared" si="12"/>
        <v>302.51676052088675</v>
      </c>
      <c r="G130" s="4">
        <f t="shared" si="13"/>
        <v>12637.238995556823</v>
      </c>
      <c r="H130" s="4">
        <f t="shared" si="8"/>
        <v>25575.404438660451</v>
      </c>
      <c r="I130" s="26">
        <f t="shared" si="9"/>
        <v>2.5575404438660451E-2</v>
      </c>
      <c r="K130" s="49">
        <v>9.5000000000000001E-2</v>
      </c>
    </row>
    <row r="131" spans="1:11" ht="16.05" customHeight="1" x14ac:dyDescent="0.25">
      <c r="A131" s="48">
        <f t="shared" si="14"/>
        <v>47269</v>
      </c>
      <c r="B131" s="45" t="str">
        <f t="shared" si="10"/>
        <v>A131</v>
      </c>
      <c r="C131" s="46">
        <v>119</v>
      </c>
      <c r="D131" s="4">
        <f t="shared" si="11"/>
        <v>25575.404438660451</v>
      </c>
      <c r="E131" s="4">
        <f t="shared" si="15"/>
        <v>12939.755756077711</v>
      </c>
      <c r="F131" s="4">
        <f t="shared" si="12"/>
        <v>202.47195180606192</v>
      </c>
      <c r="G131" s="4">
        <f t="shared" si="13"/>
        <v>12737.28380427165</v>
      </c>
      <c r="H131" s="4">
        <f t="shared" si="8"/>
        <v>12838.120634388801</v>
      </c>
      <c r="I131" s="26">
        <f t="shared" si="9"/>
        <v>1.28381206343888E-2</v>
      </c>
      <c r="K131" s="49">
        <v>9.5000000000000001E-2</v>
      </c>
    </row>
    <row r="132" spans="1:11" ht="16.05" customHeight="1" x14ac:dyDescent="0.25">
      <c r="A132" s="48">
        <f t="shared" si="14"/>
        <v>47299</v>
      </c>
      <c r="B132" s="45" t="str">
        <f t="shared" si="10"/>
        <v>A132</v>
      </c>
      <c r="C132" s="46">
        <v>120</v>
      </c>
      <c r="D132" s="4">
        <f t="shared" si="11"/>
        <v>12838.120634388801</v>
      </c>
      <c r="E132" s="4">
        <f t="shared" si="15"/>
        <v>12939.755756077713</v>
      </c>
      <c r="F132" s="4">
        <f t="shared" si="12"/>
        <v>101.63512168891134</v>
      </c>
      <c r="G132" s="4">
        <f t="shared" si="13"/>
        <v>12838.120634388803</v>
      </c>
      <c r="H132" s="4">
        <f t="shared" si="8"/>
        <v>0</v>
      </c>
      <c r="I132" s="26">
        <f t="shared" si="9"/>
        <v>0</v>
      </c>
      <c r="K132" s="49">
        <v>9.5000000000000001E-2</v>
      </c>
    </row>
    <row r="133" spans="1:11" ht="16.05" customHeight="1" x14ac:dyDescent="0.25">
      <c r="A133" s="48">
        <f t="shared" si="14"/>
        <v>47330</v>
      </c>
      <c r="B133" s="45" t="str">
        <f t="shared" si="10"/>
        <v>A133</v>
      </c>
      <c r="C133" s="46">
        <v>121</v>
      </c>
      <c r="D133" s="4">
        <f t="shared" si="11"/>
        <v>0</v>
      </c>
      <c r="E133" s="4">
        <f t="shared" si="15"/>
        <v>0</v>
      </c>
      <c r="F133" s="4">
        <f t="shared" si="12"/>
        <v>0</v>
      </c>
      <c r="G133" s="4">
        <f t="shared" si="13"/>
        <v>0</v>
      </c>
      <c r="H133" s="4">
        <f t="shared" si="8"/>
        <v>0</v>
      </c>
      <c r="I133" s="26">
        <f t="shared" si="9"/>
        <v>0</v>
      </c>
      <c r="K133" s="49">
        <v>9.5000000000000001E-2</v>
      </c>
    </row>
    <row r="134" spans="1:11" ht="16.05" customHeight="1" x14ac:dyDescent="0.25">
      <c r="A134" s="48">
        <f t="shared" si="14"/>
        <v>47361</v>
      </c>
      <c r="B134" s="45" t="str">
        <f t="shared" si="10"/>
        <v>A134</v>
      </c>
      <c r="C134" s="46">
        <v>122</v>
      </c>
      <c r="D134" s="4">
        <f t="shared" si="11"/>
        <v>0</v>
      </c>
      <c r="E134" s="4">
        <f t="shared" si="15"/>
        <v>0</v>
      </c>
      <c r="F134" s="4">
        <f t="shared" si="12"/>
        <v>0</v>
      </c>
      <c r="G134" s="4">
        <f t="shared" si="13"/>
        <v>0</v>
      </c>
      <c r="H134" s="4">
        <f t="shared" si="8"/>
        <v>0</v>
      </c>
      <c r="I134" s="26">
        <f t="shared" si="9"/>
        <v>0</v>
      </c>
      <c r="K134" s="49">
        <v>9.5000000000000001E-2</v>
      </c>
    </row>
    <row r="135" spans="1:11" ht="16.05" customHeight="1" x14ac:dyDescent="0.25">
      <c r="A135" s="48">
        <f t="shared" si="14"/>
        <v>47391</v>
      </c>
      <c r="B135" s="45" t="str">
        <f t="shared" si="10"/>
        <v>A135</v>
      </c>
      <c r="C135" s="46">
        <v>123</v>
      </c>
      <c r="D135" s="4">
        <f t="shared" si="11"/>
        <v>0</v>
      </c>
      <c r="E135" s="4">
        <f t="shared" si="15"/>
        <v>0</v>
      </c>
      <c r="F135" s="4">
        <f t="shared" si="12"/>
        <v>0</v>
      </c>
      <c r="G135" s="4">
        <f t="shared" si="13"/>
        <v>0</v>
      </c>
      <c r="H135" s="4">
        <f t="shared" si="8"/>
        <v>0</v>
      </c>
      <c r="I135" s="26">
        <f t="shared" si="9"/>
        <v>0</v>
      </c>
      <c r="K135" s="49">
        <v>9.5000000000000001E-2</v>
      </c>
    </row>
    <row r="136" spans="1:11" ht="16.05" customHeight="1" x14ac:dyDescent="0.25">
      <c r="A136" s="48">
        <f t="shared" si="14"/>
        <v>47422</v>
      </c>
      <c r="B136" s="45" t="str">
        <f t="shared" si="10"/>
        <v>A136</v>
      </c>
      <c r="C136" s="46">
        <v>124</v>
      </c>
      <c r="D136" s="4">
        <f t="shared" si="11"/>
        <v>0</v>
      </c>
      <c r="E136" s="4">
        <f t="shared" si="15"/>
        <v>0</v>
      </c>
      <c r="F136" s="4">
        <f t="shared" si="12"/>
        <v>0</v>
      </c>
      <c r="G136" s="4">
        <f t="shared" si="13"/>
        <v>0</v>
      </c>
      <c r="H136" s="4">
        <f t="shared" si="8"/>
        <v>0</v>
      </c>
      <c r="I136" s="26">
        <f t="shared" si="9"/>
        <v>0</v>
      </c>
      <c r="K136" s="49">
        <v>9.5000000000000001E-2</v>
      </c>
    </row>
    <row r="137" spans="1:11" ht="16.05" customHeight="1" x14ac:dyDescent="0.25">
      <c r="A137" s="48">
        <f t="shared" si="14"/>
        <v>47452</v>
      </c>
      <c r="B137" s="45" t="str">
        <f t="shared" si="10"/>
        <v>A137</v>
      </c>
      <c r="C137" s="46">
        <v>125</v>
      </c>
      <c r="D137" s="4">
        <f t="shared" si="11"/>
        <v>0</v>
      </c>
      <c r="E137" s="4">
        <f t="shared" si="15"/>
        <v>0</v>
      </c>
      <c r="F137" s="4">
        <f t="shared" si="12"/>
        <v>0</v>
      </c>
      <c r="G137" s="4">
        <f t="shared" si="13"/>
        <v>0</v>
      </c>
      <c r="H137" s="4">
        <f t="shared" si="8"/>
        <v>0</v>
      </c>
      <c r="I137" s="26">
        <f t="shared" si="9"/>
        <v>0</v>
      </c>
      <c r="K137" s="49">
        <v>9.5000000000000001E-2</v>
      </c>
    </row>
    <row r="138" spans="1:11" ht="16.05" customHeight="1" x14ac:dyDescent="0.25">
      <c r="A138" s="48">
        <f t="shared" si="14"/>
        <v>47483</v>
      </c>
      <c r="B138" s="45" t="str">
        <f t="shared" si="10"/>
        <v>A138</v>
      </c>
      <c r="C138" s="46">
        <v>126</v>
      </c>
      <c r="D138" s="4">
        <f t="shared" si="11"/>
        <v>0</v>
      </c>
      <c r="E138" s="4">
        <f t="shared" si="15"/>
        <v>0</v>
      </c>
      <c r="F138" s="4">
        <f t="shared" si="12"/>
        <v>0</v>
      </c>
      <c r="G138" s="4">
        <f t="shared" si="13"/>
        <v>0</v>
      </c>
      <c r="H138" s="4">
        <f t="shared" si="8"/>
        <v>0</v>
      </c>
      <c r="I138" s="26">
        <f t="shared" si="9"/>
        <v>0</v>
      </c>
      <c r="K138" s="49">
        <v>9.5000000000000001E-2</v>
      </c>
    </row>
    <row r="139" spans="1:11" ht="16.05" customHeight="1" x14ac:dyDescent="0.25">
      <c r="A139" s="48">
        <f t="shared" si="14"/>
        <v>47514</v>
      </c>
      <c r="B139" s="45" t="str">
        <f t="shared" si="10"/>
        <v>A139</v>
      </c>
      <c r="C139" s="46">
        <v>127</v>
      </c>
      <c r="D139" s="4">
        <f t="shared" si="11"/>
        <v>0</v>
      </c>
      <c r="E139" s="4">
        <f t="shared" si="15"/>
        <v>0</v>
      </c>
      <c r="F139" s="4">
        <f t="shared" si="12"/>
        <v>0</v>
      </c>
      <c r="G139" s="4">
        <f t="shared" si="13"/>
        <v>0</v>
      </c>
      <c r="H139" s="4">
        <f t="shared" si="8"/>
        <v>0</v>
      </c>
      <c r="I139" s="26">
        <f t="shared" si="9"/>
        <v>0</v>
      </c>
      <c r="K139" s="49">
        <v>9.5000000000000001E-2</v>
      </c>
    </row>
    <row r="140" spans="1:11" ht="16.05" customHeight="1" x14ac:dyDescent="0.25">
      <c r="A140" s="48">
        <f t="shared" si="14"/>
        <v>47542</v>
      </c>
      <c r="B140" s="45" t="str">
        <f t="shared" si="10"/>
        <v>A140</v>
      </c>
      <c r="C140" s="46">
        <v>128</v>
      </c>
      <c r="D140" s="4">
        <f t="shared" si="11"/>
        <v>0</v>
      </c>
      <c r="E140" s="4">
        <f t="shared" si="15"/>
        <v>0</v>
      </c>
      <c r="F140" s="4">
        <f t="shared" si="12"/>
        <v>0</v>
      </c>
      <c r="G140" s="4">
        <f t="shared" si="13"/>
        <v>0</v>
      </c>
      <c r="H140" s="4">
        <f t="shared" si="8"/>
        <v>0</v>
      </c>
      <c r="I140" s="26">
        <f t="shared" si="9"/>
        <v>0</v>
      </c>
      <c r="K140" s="49">
        <v>9.5000000000000001E-2</v>
      </c>
    </row>
    <row r="141" spans="1:11" ht="16.05" customHeight="1" x14ac:dyDescent="0.25">
      <c r="A141" s="48">
        <f t="shared" si="14"/>
        <v>47573</v>
      </c>
      <c r="B141" s="45" t="str">
        <f t="shared" si="10"/>
        <v>A141</v>
      </c>
      <c r="C141" s="46">
        <v>129</v>
      </c>
      <c r="D141" s="4">
        <f t="shared" si="11"/>
        <v>0</v>
      </c>
      <c r="E141" s="4">
        <f t="shared" si="15"/>
        <v>0</v>
      </c>
      <c r="F141" s="4">
        <f t="shared" si="12"/>
        <v>0</v>
      </c>
      <c r="G141" s="4">
        <f t="shared" si="13"/>
        <v>0</v>
      </c>
      <c r="H141" s="4">
        <f t="shared" ref="H141:H204" si="16">D141-G141</f>
        <v>0</v>
      </c>
      <c r="I141" s="26">
        <f t="shared" ref="I141:I204" si="17">H141/$D$4</f>
        <v>0</v>
      </c>
      <c r="K141" s="49">
        <v>9.5000000000000001E-2</v>
      </c>
    </row>
    <row r="142" spans="1:11" ht="16.05" customHeight="1" x14ac:dyDescent="0.25">
      <c r="A142" s="48">
        <f t="shared" si="14"/>
        <v>47603</v>
      </c>
      <c r="B142" s="45" t="str">
        <f t="shared" ref="B142:B205" si="18">"A"&amp;ROW(A142)</f>
        <v>A142</v>
      </c>
      <c r="C142" s="46">
        <v>130</v>
      </c>
      <c r="D142" s="4">
        <f t="shared" ref="D142:D205" si="19">IF(ROUND(H141,0)&gt;0,H141,0)</f>
        <v>0</v>
      </c>
      <c r="E142" s="4">
        <f t="shared" si="15"/>
        <v>0</v>
      </c>
      <c r="F142" s="4">
        <f t="shared" ref="F142:F205" si="20">IF($D$6+1-C142&lt;=0,0,IF($D$9="Beginning",(D142-E142)*K142/12,D142*K142/12))</f>
        <v>0</v>
      </c>
      <c r="G142" s="4">
        <f t="shared" ref="G142:G205" si="21">IF(ROUND($D$6+1-C142,2)&lt;=0,0,E142-F142)</f>
        <v>0</v>
      </c>
      <c r="H142" s="4">
        <f t="shared" si="16"/>
        <v>0</v>
      </c>
      <c r="I142" s="26">
        <f t="shared" si="17"/>
        <v>0</v>
      </c>
      <c r="K142" s="49">
        <v>9.5000000000000001E-2</v>
      </c>
    </row>
    <row r="143" spans="1:11" ht="16.05" customHeight="1" x14ac:dyDescent="0.25">
      <c r="A143" s="48">
        <f t="shared" ref="A143:A206" si="22">DATE(YEAR(A142),MONTH(A142)+2,1-1)</f>
        <v>47634</v>
      </c>
      <c r="B143" s="45" t="str">
        <f t="shared" si="18"/>
        <v>A143</v>
      </c>
      <c r="C143" s="46">
        <v>131</v>
      </c>
      <c r="D143" s="4">
        <f t="shared" si="19"/>
        <v>0</v>
      </c>
      <c r="E143" s="4">
        <f t="shared" ref="E143:E206" si="23">IF($D$6+1-C143&lt;=0,0,IF($D$9="Beginning",PMT(K142/12,$D$6+1-C143,-(D142-E142),-PV(K142/12,1,0,$D$10),0),PMT(K143/12,$D$6+1-C143,-D143,$D$10,0)))</f>
        <v>0</v>
      </c>
      <c r="F143" s="4">
        <f t="shared" si="20"/>
        <v>0</v>
      </c>
      <c r="G143" s="4">
        <f t="shared" si="21"/>
        <v>0</v>
      </c>
      <c r="H143" s="4">
        <f t="shared" si="16"/>
        <v>0</v>
      </c>
      <c r="I143" s="26">
        <f t="shared" si="17"/>
        <v>0</v>
      </c>
      <c r="K143" s="49">
        <v>9.5000000000000001E-2</v>
      </c>
    </row>
    <row r="144" spans="1:11" ht="16.05" customHeight="1" x14ac:dyDescent="0.25">
      <c r="A144" s="48">
        <f t="shared" si="22"/>
        <v>47664</v>
      </c>
      <c r="B144" s="45" t="str">
        <f t="shared" si="18"/>
        <v>A144</v>
      </c>
      <c r="C144" s="46">
        <v>132</v>
      </c>
      <c r="D144" s="4">
        <f t="shared" si="19"/>
        <v>0</v>
      </c>
      <c r="E144" s="4">
        <f t="shared" si="23"/>
        <v>0</v>
      </c>
      <c r="F144" s="4">
        <f t="shared" si="20"/>
        <v>0</v>
      </c>
      <c r="G144" s="4">
        <f t="shared" si="21"/>
        <v>0</v>
      </c>
      <c r="H144" s="4">
        <f t="shared" si="16"/>
        <v>0</v>
      </c>
      <c r="I144" s="26">
        <f t="shared" si="17"/>
        <v>0</v>
      </c>
      <c r="K144" s="49">
        <v>9.5000000000000001E-2</v>
      </c>
    </row>
    <row r="145" spans="1:11" ht="16.05" customHeight="1" x14ac:dyDescent="0.25">
      <c r="A145" s="48">
        <f t="shared" si="22"/>
        <v>47695</v>
      </c>
      <c r="B145" s="45" t="str">
        <f t="shared" si="18"/>
        <v>A145</v>
      </c>
      <c r="C145" s="46">
        <v>133</v>
      </c>
      <c r="D145" s="4">
        <f t="shared" si="19"/>
        <v>0</v>
      </c>
      <c r="E145" s="4">
        <f t="shared" si="23"/>
        <v>0</v>
      </c>
      <c r="F145" s="4">
        <f t="shared" si="20"/>
        <v>0</v>
      </c>
      <c r="G145" s="4">
        <f t="shared" si="21"/>
        <v>0</v>
      </c>
      <c r="H145" s="4">
        <f t="shared" si="16"/>
        <v>0</v>
      </c>
      <c r="I145" s="26">
        <f t="shared" si="17"/>
        <v>0</v>
      </c>
      <c r="K145" s="49">
        <v>9.5000000000000001E-2</v>
      </c>
    </row>
    <row r="146" spans="1:11" ht="16.05" customHeight="1" x14ac:dyDescent="0.25">
      <c r="A146" s="48">
        <f t="shared" si="22"/>
        <v>47726</v>
      </c>
      <c r="B146" s="45" t="str">
        <f t="shared" si="18"/>
        <v>A146</v>
      </c>
      <c r="C146" s="46">
        <v>134</v>
      </c>
      <c r="D146" s="4">
        <f t="shared" si="19"/>
        <v>0</v>
      </c>
      <c r="E146" s="4">
        <f t="shared" si="23"/>
        <v>0</v>
      </c>
      <c r="F146" s="4">
        <f t="shared" si="20"/>
        <v>0</v>
      </c>
      <c r="G146" s="4">
        <f t="shared" si="21"/>
        <v>0</v>
      </c>
      <c r="H146" s="4">
        <f t="shared" si="16"/>
        <v>0</v>
      </c>
      <c r="I146" s="26">
        <f t="shared" si="17"/>
        <v>0</v>
      </c>
      <c r="K146" s="49">
        <v>9.5000000000000001E-2</v>
      </c>
    </row>
    <row r="147" spans="1:11" ht="16.05" customHeight="1" x14ac:dyDescent="0.25">
      <c r="A147" s="48">
        <f t="shared" si="22"/>
        <v>47756</v>
      </c>
      <c r="B147" s="45" t="str">
        <f t="shared" si="18"/>
        <v>A147</v>
      </c>
      <c r="C147" s="46">
        <v>135</v>
      </c>
      <c r="D147" s="4">
        <f t="shared" si="19"/>
        <v>0</v>
      </c>
      <c r="E147" s="4">
        <f t="shared" si="23"/>
        <v>0</v>
      </c>
      <c r="F147" s="4">
        <f t="shared" si="20"/>
        <v>0</v>
      </c>
      <c r="G147" s="4">
        <f t="shared" si="21"/>
        <v>0</v>
      </c>
      <c r="H147" s="4">
        <f t="shared" si="16"/>
        <v>0</v>
      </c>
      <c r="I147" s="26">
        <f t="shared" si="17"/>
        <v>0</v>
      </c>
      <c r="K147" s="49">
        <v>9.5000000000000001E-2</v>
      </c>
    </row>
    <row r="148" spans="1:11" ht="16.05" customHeight="1" x14ac:dyDescent="0.25">
      <c r="A148" s="48">
        <f t="shared" si="22"/>
        <v>47787</v>
      </c>
      <c r="B148" s="45" t="str">
        <f t="shared" si="18"/>
        <v>A148</v>
      </c>
      <c r="C148" s="46">
        <v>136</v>
      </c>
      <c r="D148" s="4">
        <f t="shared" si="19"/>
        <v>0</v>
      </c>
      <c r="E148" s="4">
        <f t="shared" si="23"/>
        <v>0</v>
      </c>
      <c r="F148" s="4">
        <f t="shared" si="20"/>
        <v>0</v>
      </c>
      <c r="G148" s="4">
        <f t="shared" si="21"/>
        <v>0</v>
      </c>
      <c r="H148" s="4">
        <f t="shared" si="16"/>
        <v>0</v>
      </c>
      <c r="I148" s="26">
        <f t="shared" si="17"/>
        <v>0</v>
      </c>
      <c r="K148" s="49">
        <v>9.5000000000000001E-2</v>
      </c>
    </row>
    <row r="149" spans="1:11" ht="16.05" customHeight="1" x14ac:dyDescent="0.25">
      <c r="A149" s="48">
        <f t="shared" si="22"/>
        <v>47817</v>
      </c>
      <c r="B149" s="45" t="str">
        <f t="shared" si="18"/>
        <v>A149</v>
      </c>
      <c r="C149" s="46">
        <v>137</v>
      </c>
      <c r="D149" s="4">
        <f t="shared" si="19"/>
        <v>0</v>
      </c>
      <c r="E149" s="4">
        <f t="shared" si="23"/>
        <v>0</v>
      </c>
      <c r="F149" s="4">
        <f t="shared" si="20"/>
        <v>0</v>
      </c>
      <c r="G149" s="4">
        <f t="shared" si="21"/>
        <v>0</v>
      </c>
      <c r="H149" s="4">
        <f t="shared" si="16"/>
        <v>0</v>
      </c>
      <c r="I149" s="26">
        <f t="shared" si="17"/>
        <v>0</v>
      </c>
      <c r="K149" s="49">
        <v>9.5000000000000001E-2</v>
      </c>
    </row>
    <row r="150" spans="1:11" ht="16.05" customHeight="1" x14ac:dyDescent="0.25">
      <c r="A150" s="48">
        <f t="shared" si="22"/>
        <v>47848</v>
      </c>
      <c r="B150" s="45" t="str">
        <f t="shared" si="18"/>
        <v>A150</v>
      </c>
      <c r="C150" s="46">
        <v>138</v>
      </c>
      <c r="D150" s="4">
        <f t="shared" si="19"/>
        <v>0</v>
      </c>
      <c r="E150" s="4">
        <f t="shared" si="23"/>
        <v>0</v>
      </c>
      <c r="F150" s="4">
        <f t="shared" si="20"/>
        <v>0</v>
      </c>
      <c r="G150" s="4">
        <f t="shared" si="21"/>
        <v>0</v>
      </c>
      <c r="H150" s="4">
        <f t="shared" si="16"/>
        <v>0</v>
      </c>
      <c r="I150" s="26">
        <f t="shared" si="17"/>
        <v>0</v>
      </c>
      <c r="K150" s="49">
        <v>9.5000000000000001E-2</v>
      </c>
    </row>
    <row r="151" spans="1:11" ht="16.05" customHeight="1" x14ac:dyDescent="0.25">
      <c r="A151" s="48">
        <f t="shared" si="22"/>
        <v>47879</v>
      </c>
      <c r="B151" s="45" t="str">
        <f t="shared" si="18"/>
        <v>A151</v>
      </c>
      <c r="C151" s="46">
        <v>139</v>
      </c>
      <c r="D151" s="4">
        <f t="shared" si="19"/>
        <v>0</v>
      </c>
      <c r="E151" s="4">
        <f t="shared" si="23"/>
        <v>0</v>
      </c>
      <c r="F151" s="4">
        <f t="shared" si="20"/>
        <v>0</v>
      </c>
      <c r="G151" s="4">
        <f t="shared" si="21"/>
        <v>0</v>
      </c>
      <c r="H151" s="4">
        <f t="shared" si="16"/>
        <v>0</v>
      </c>
      <c r="I151" s="26">
        <f t="shared" si="17"/>
        <v>0</v>
      </c>
      <c r="K151" s="49">
        <v>9.5000000000000001E-2</v>
      </c>
    </row>
    <row r="152" spans="1:11" ht="16.05" customHeight="1" x14ac:dyDescent="0.25">
      <c r="A152" s="48">
        <f t="shared" si="22"/>
        <v>47907</v>
      </c>
      <c r="B152" s="45" t="str">
        <f t="shared" si="18"/>
        <v>A152</v>
      </c>
      <c r="C152" s="46">
        <v>140</v>
      </c>
      <c r="D152" s="4">
        <f t="shared" si="19"/>
        <v>0</v>
      </c>
      <c r="E152" s="4">
        <f t="shared" si="23"/>
        <v>0</v>
      </c>
      <c r="F152" s="4">
        <f t="shared" si="20"/>
        <v>0</v>
      </c>
      <c r="G152" s="4">
        <f t="shared" si="21"/>
        <v>0</v>
      </c>
      <c r="H152" s="4">
        <f t="shared" si="16"/>
        <v>0</v>
      </c>
      <c r="I152" s="26">
        <f t="shared" si="17"/>
        <v>0</v>
      </c>
      <c r="K152" s="49">
        <v>9.5000000000000001E-2</v>
      </c>
    </row>
    <row r="153" spans="1:11" ht="16.05" customHeight="1" x14ac:dyDescent="0.25">
      <c r="A153" s="48">
        <f t="shared" si="22"/>
        <v>47938</v>
      </c>
      <c r="B153" s="45" t="str">
        <f t="shared" si="18"/>
        <v>A153</v>
      </c>
      <c r="C153" s="46">
        <v>141</v>
      </c>
      <c r="D153" s="4">
        <f t="shared" si="19"/>
        <v>0</v>
      </c>
      <c r="E153" s="4">
        <f t="shared" si="23"/>
        <v>0</v>
      </c>
      <c r="F153" s="4">
        <f t="shared" si="20"/>
        <v>0</v>
      </c>
      <c r="G153" s="4">
        <f t="shared" si="21"/>
        <v>0</v>
      </c>
      <c r="H153" s="4">
        <f t="shared" si="16"/>
        <v>0</v>
      </c>
      <c r="I153" s="26">
        <f t="shared" si="17"/>
        <v>0</v>
      </c>
      <c r="K153" s="49">
        <v>9.5000000000000001E-2</v>
      </c>
    </row>
    <row r="154" spans="1:11" ht="16.05" customHeight="1" x14ac:dyDescent="0.25">
      <c r="A154" s="48">
        <f t="shared" si="22"/>
        <v>47968</v>
      </c>
      <c r="B154" s="45" t="str">
        <f t="shared" si="18"/>
        <v>A154</v>
      </c>
      <c r="C154" s="46">
        <v>142</v>
      </c>
      <c r="D154" s="4">
        <f t="shared" si="19"/>
        <v>0</v>
      </c>
      <c r="E154" s="4">
        <f t="shared" si="23"/>
        <v>0</v>
      </c>
      <c r="F154" s="4">
        <f t="shared" si="20"/>
        <v>0</v>
      </c>
      <c r="G154" s="4">
        <f t="shared" si="21"/>
        <v>0</v>
      </c>
      <c r="H154" s="4">
        <f t="shared" si="16"/>
        <v>0</v>
      </c>
      <c r="I154" s="26">
        <f t="shared" si="17"/>
        <v>0</v>
      </c>
      <c r="K154" s="49">
        <v>9.5000000000000001E-2</v>
      </c>
    </row>
    <row r="155" spans="1:11" ht="16.05" customHeight="1" x14ac:dyDescent="0.25">
      <c r="A155" s="48">
        <f t="shared" si="22"/>
        <v>47999</v>
      </c>
      <c r="B155" s="45" t="str">
        <f t="shared" si="18"/>
        <v>A155</v>
      </c>
      <c r="C155" s="46">
        <v>143</v>
      </c>
      <c r="D155" s="4">
        <f t="shared" si="19"/>
        <v>0</v>
      </c>
      <c r="E155" s="4">
        <f t="shared" si="23"/>
        <v>0</v>
      </c>
      <c r="F155" s="4">
        <f t="shared" si="20"/>
        <v>0</v>
      </c>
      <c r="G155" s="4">
        <f t="shared" si="21"/>
        <v>0</v>
      </c>
      <c r="H155" s="4">
        <f t="shared" si="16"/>
        <v>0</v>
      </c>
      <c r="I155" s="26">
        <f t="shared" si="17"/>
        <v>0</v>
      </c>
      <c r="K155" s="49">
        <v>9.5000000000000001E-2</v>
      </c>
    </row>
    <row r="156" spans="1:11" ht="16.05" customHeight="1" x14ac:dyDescent="0.25">
      <c r="A156" s="48">
        <f t="shared" si="22"/>
        <v>48029</v>
      </c>
      <c r="B156" s="45" t="str">
        <f t="shared" si="18"/>
        <v>A156</v>
      </c>
      <c r="C156" s="46">
        <v>144</v>
      </c>
      <c r="D156" s="4">
        <f t="shared" si="19"/>
        <v>0</v>
      </c>
      <c r="E156" s="4">
        <f t="shared" si="23"/>
        <v>0</v>
      </c>
      <c r="F156" s="4">
        <f t="shared" si="20"/>
        <v>0</v>
      </c>
      <c r="G156" s="4">
        <f t="shared" si="21"/>
        <v>0</v>
      </c>
      <c r="H156" s="4">
        <f t="shared" si="16"/>
        <v>0</v>
      </c>
      <c r="I156" s="26">
        <f t="shared" si="17"/>
        <v>0</v>
      </c>
      <c r="K156" s="49">
        <v>9.5000000000000001E-2</v>
      </c>
    </row>
    <row r="157" spans="1:11" ht="16.05" customHeight="1" x14ac:dyDescent="0.25">
      <c r="A157" s="48">
        <f t="shared" si="22"/>
        <v>48060</v>
      </c>
      <c r="B157" s="45" t="str">
        <f t="shared" si="18"/>
        <v>A157</v>
      </c>
      <c r="C157" s="46">
        <v>145</v>
      </c>
      <c r="D157" s="4">
        <f t="shared" si="19"/>
        <v>0</v>
      </c>
      <c r="E157" s="4">
        <f t="shared" si="23"/>
        <v>0</v>
      </c>
      <c r="F157" s="4">
        <f t="shared" si="20"/>
        <v>0</v>
      </c>
      <c r="G157" s="4">
        <f t="shared" si="21"/>
        <v>0</v>
      </c>
      <c r="H157" s="4">
        <f t="shared" si="16"/>
        <v>0</v>
      </c>
      <c r="I157" s="26">
        <f t="shared" si="17"/>
        <v>0</v>
      </c>
      <c r="K157" s="49">
        <v>9.5000000000000001E-2</v>
      </c>
    </row>
    <row r="158" spans="1:11" ht="16.05" customHeight="1" x14ac:dyDescent="0.25">
      <c r="A158" s="48">
        <f t="shared" si="22"/>
        <v>48091</v>
      </c>
      <c r="B158" s="45" t="str">
        <f t="shared" si="18"/>
        <v>A158</v>
      </c>
      <c r="C158" s="46">
        <v>146</v>
      </c>
      <c r="D158" s="4">
        <f t="shared" si="19"/>
        <v>0</v>
      </c>
      <c r="E158" s="4">
        <f t="shared" si="23"/>
        <v>0</v>
      </c>
      <c r="F158" s="4">
        <f t="shared" si="20"/>
        <v>0</v>
      </c>
      <c r="G158" s="4">
        <f t="shared" si="21"/>
        <v>0</v>
      </c>
      <c r="H158" s="4">
        <f t="shared" si="16"/>
        <v>0</v>
      </c>
      <c r="I158" s="26">
        <f t="shared" si="17"/>
        <v>0</v>
      </c>
      <c r="K158" s="49">
        <v>9.5000000000000001E-2</v>
      </c>
    </row>
    <row r="159" spans="1:11" ht="16.05" customHeight="1" x14ac:dyDescent="0.25">
      <c r="A159" s="48">
        <f t="shared" si="22"/>
        <v>48121</v>
      </c>
      <c r="B159" s="45" t="str">
        <f t="shared" si="18"/>
        <v>A159</v>
      </c>
      <c r="C159" s="46">
        <v>147</v>
      </c>
      <c r="D159" s="4">
        <f t="shared" si="19"/>
        <v>0</v>
      </c>
      <c r="E159" s="4">
        <f t="shared" si="23"/>
        <v>0</v>
      </c>
      <c r="F159" s="4">
        <f t="shared" si="20"/>
        <v>0</v>
      </c>
      <c r="G159" s="4">
        <f t="shared" si="21"/>
        <v>0</v>
      </c>
      <c r="H159" s="4">
        <f t="shared" si="16"/>
        <v>0</v>
      </c>
      <c r="I159" s="26">
        <f t="shared" si="17"/>
        <v>0</v>
      </c>
      <c r="K159" s="49">
        <v>9.5000000000000001E-2</v>
      </c>
    </row>
    <row r="160" spans="1:11" ht="16.05" customHeight="1" x14ac:dyDescent="0.25">
      <c r="A160" s="48">
        <f t="shared" si="22"/>
        <v>48152</v>
      </c>
      <c r="B160" s="45" t="str">
        <f t="shared" si="18"/>
        <v>A160</v>
      </c>
      <c r="C160" s="46">
        <v>148</v>
      </c>
      <c r="D160" s="4">
        <f t="shared" si="19"/>
        <v>0</v>
      </c>
      <c r="E160" s="4">
        <f t="shared" si="23"/>
        <v>0</v>
      </c>
      <c r="F160" s="4">
        <f t="shared" si="20"/>
        <v>0</v>
      </c>
      <c r="G160" s="4">
        <f t="shared" si="21"/>
        <v>0</v>
      </c>
      <c r="H160" s="4">
        <f t="shared" si="16"/>
        <v>0</v>
      </c>
      <c r="I160" s="26">
        <f t="shared" si="17"/>
        <v>0</v>
      </c>
      <c r="K160" s="49">
        <v>9.5000000000000001E-2</v>
      </c>
    </row>
    <row r="161" spans="1:11" ht="16.05" customHeight="1" x14ac:dyDescent="0.25">
      <c r="A161" s="48">
        <f t="shared" si="22"/>
        <v>48182</v>
      </c>
      <c r="B161" s="45" t="str">
        <f t="shared" si="18"/>
        <v>A161</v>
      </c>
      <c r="C161" s="46">
        <v>149</v>
      </c>
      <c r="D161" s="4">
        <f t="shared" si="19"/>
        <v>0</v>
      </c>
      <c r="E161" s="4">
        <f t="shared" si="23"/>
        <v>0</v>
      </c>
      <c r="F161" s="4">
        <f t="shared" si="20"/>
        <v>0</v>
      </c>
      <c r="G161" s="4">
        <f t="shared" si="21"/>
        <v>0</v>
      </c>
      <c r="H161" s="4">
        <f t="shared" si="16"/>
        <v>0</v>
      </c>
      <c r="I161" s="26">
        <f t="shared" si="17"/>
        <v>0</v>
      </c>
      <c r="K161" s="49">
        <v>9.5000000000000001E-2</v>
      </c>
    </row>
    <row r="162" spans="1:11" ht="16.05" customHeight="1" x14ac:dyDescent="0.25">
      <c r="A162" s="48">
        <f t="shared" si="22"/>
        <v>48213</v>
      </c>
      <c r="B162" s="45" t="str">
        <f t="shared" si="18"/>
        <v>A162</v>
      </c>
      <c r="C162" s="46">
        <v>150</v>
      </c>
      <c r="D162" s="4">
        <f t="shared" si="19"/>
        <v>0</v>
      </c>
      <c r="E162" s="4">
        <f t="shared" si="23"/>
        <v>0</v>
      </c>
      <c r="F162" s="4">
        <f t="shared" si="20"/>
        <v>0</v>
      </c>
      <c r="G162" s="4">
        <f t="shared" si="21"/>
        <v>0</v>
      </c>
      <c r="H162" s="4">
        <f t="shared" si="16"/>
        <v>0</v>
      </c>
      <c r="I162" s="26">
        <f t="shared" si="17"/>
        <v>0</v>
      </c>
      <c r="K162" s="49">
        <v>9.5000000000000001E-2</v>
      </c>
    </row>
    <row r="163" spans="1:11" ht="16.05" customHeight="1" x14ac:dyDescent="0.25">
      <c r="A163" s="48">
        <f t="shared" si="22"/>
        <v>48244</v>
      </c>
      <c r="B163" s="45" t="str">
        <f t="shared" si="18"/>
        <v>A163</v>
      </c>
      <c r="C163" s="46">
        <v>151</v>
      </c>
      <c r="D163" s="4">
        <f t="shared" si="19"/>
        <v>0</v>
      </c>
      <c r="E163" s="4">
        <f t="shared" si="23"/>
        <v>0</v>
      </c>
      <c r="F163" s="4">
        <f t="shared" si="20"/>
        <v>0</v>
      </c>
      <c r="G163" s="4">
        <f t="shared" si="21"/>
        <v>0</v>
      </c>
      <c r="H163" s="4">
        <f t="shared" si="16"/>
        <v>0</v>
      </c>
      <c r="I163" s="26">
        <f t="shared" si="17"/>
        <v>0</v>
      </c>
      <c r="K163" s="49">
        <v>9.5000000000000001E-2</v>
      </c>
    </row>
    <row r="164" spans="1:11" ht="16.05" customHeight="1" x14ac:dyDescent="0.25">
      <c r="A164" s="48">
        <f t="shared" si="22"/>
        <v>48273</v>
      </c>
      <c r="B164" s="45" t="str">
        <f t="shared" si="18"/>
        <v>A164</v>
      </c>
      <c r="C164" s="46">
        <v>152</v>
      </c>
      <c r="D164" s="4">
        <f t="shared" si="19"/>
        <v>0</v>
      </c>
      <c r="E164" s="4">
        <f t="shared" si="23"/>
        <v>0</v>
      </c>
      <c r="F164" s="4">
        <f t="shared" si="20"/>
        <v>0</v>
      </c>
      <c r="G164" s="4">
        <f t="shared" si="21"/>
        <v>0</v>
      </c>
      <c r="H164" s="4">
        <f t="shared" si="16"/>
        <v>0</v>
      </c>
      <c r="I164" s="26">
        <f t="shared" si="17"/>
        <v>0</v>
      </c>
      <c r="K164" s="49">
        <v>9.5000000000000001E-2</v>
      </c>
    </row>
    <row r="165" spans="1:11" ht="16.05" customHeight="1" x14ac:dyDescent="0.25">
      <c r="A165" s="48">
        <f t="shared" si="22"/>
        <v>48304</v>
      </c>
      <c r="B165" s="45" t="str">
        <f t="shared" si="18"/>
        <v>A165</v>
      </c>
      <c r="C165" s="46">
        <v>153</v>
      </c>
      <c r="D165" s="4">
        <f t="shared" si="19"/>
        <v>0</v>
      </c>
      <c r="E165" s="4">
        <f t="shared" si="23"/>
        <v>0</v>
      </c>
      <c r="F165" s="4">
        <f t="shared" si="20"/>
        <v>0</v>
      </c>
      <c r="G165" s="4">
        <f t="shared" si="21"/>
        <v>0</v>
      </c>
      <c r="H165" s="4">
        <f t="shared" si="16"/>
        <v>0</v>
      </c>
      <c r="I165" s="26">
        <f t="shared" si="17"/>
        <v>0</v>
      </c>
      <c r="K165" s="49">
        <v>9.5000000000000001E-2</v>
      </c>
    </row>
    <row r="166" spans="1:11" ht="16.05" customHeight="1" x14ac:dyDescent="0.25">
      <c r="A166" s="48">
        <f t="shared" si="22"/>
        <v>48334</v>
      </c>
      <c r="B166" s="45" t="str">
        <f t="shared" si="18"/>
        <v>A166</v>
      </c>
      <c r="C166" s="46">
        <v>154</v>
      </c>
      <c r="D166" s="4">
        <f t="shared" si="19"/>
        <v>0</v>
      </c>
      <c r="E166" s="4">
        <f t="shared" si="23"/>
        <v>0</v>
      </c>
      <c r="F166" s="4">
        <f t="shared" si="20"/>
        <v>0</v>
      </c>
      <c r="G166" s="4">
        <f t="shared" si="21"/>
        <v>0</v>
      </c>
      <c r="H166" s="4">
        <f t="shared" si="16"/>
        <v>0</v>
      </c>
      <c r="I166" s="26">
        <f t="shared" si="17"/>
        <v>0</v>
      </c>
      <c r="K166" s="49">
        <v>9.5000000000000001E-2</v>
      </c>
    </row>
    <row r="167" spans="1:11" ht="16.05" customHeight="1" x14ac:dyDescent="0.25">
      <c r="A167" s="48">
        <f t="shared" si="22"/>
        <v>48365</v>
      </c>
      <c r="B167" s="45" t="str">
        <f t="shared" si="18"/>
        <v>A167</v>
      </c>
      <c r="C167" s="46">
        <v>155</v>
      </c>
      <c r="D167" s="4">
        <f t="shared" si="19"/>
        <v>0</v>
      </c>
      <c r="E167" s="4">
        <f t="shared" si="23"/>
        <v>0</v>
      </c>
      <c r="F167" s="4">
        <f t="shared" si="20"/>
        <v>0</v>
      </c>
      <c r="G167" s="4">
        <f t="shared" si="21"/>
        <v>0</v>
      </c>
      <c r="H167" s="4">
        <f t="shared" si="16"/>
        <v>0</v>
      </c>
      <c r="I167" s="26">
        <f t="shared" si="17"/>
        <v>0</v>
      </c>
      <c r="K167" s="49">
        <v>9.5000000000000001E-2</v>
      </c>
    </row>
    <row r="168" spans="1:11" ht="16.05" customHeight="1" x14ac:dyDescent="0.25">
      <c r="A168" s="48">
        <f t="shared" si="22"/>
        <v>48395</v>
      </c>
      <c r="B168" s="45" t="str">
        <f t="shared" si="18"/>
        <v>A168</v>
      </c>
      <c r="C168" s="46">
        <v>156</v>
      </c>
      <c r="D168" s="4">
        <f t="shared" si="19"/>
        <v>0</v>
      </c>
      <c r="E168" s="4">
        <f t="shared" si="23"/>
        <v>0</v>
      </c>
      <c r="F168" s="4">
        <f t="shared" si="20"/>
        <v>0</v>
      </c>
      <c r="G168" s="4">
        <f t="shared" si="21"/>
        <v>0</v>
      </c>
      <c r="H168" s="4">
        <f t="shared" si="16"/>
        <v>0</v>
      </c>
      <c r="I168" s="26">
        <f t="shared" si="17"/>
        <v>0</v>
      </c>
      <c r="K168" s="49">
        <v>9.5000000000000001E-2</v>
      </c>
    </row>
    <row r="169" spans="1:11" ht="16.05" customHeight="1" x14ac:dyDescent="0.25">
      <c r="A169" s="48">
        <f t="shared" si="22"/>
        <v>48426</v>
      </c>
      <c r="B169" s="45" t="str">
        <f t="shared" si="18"/>
        <v>A169</v>
      </c>
      <c r="C169" s="46">
        <v>157</v>
      </c>
      <c r="D169" s="4">
        <f t="shared" si="19"/>
        <v>0</v>
      </c>
      <c r="E169" s="4">
        <f t="shared" si="23"/>
        <v>0</v>
      </c>
      <c r="F169" s="4">
        <f t="shared" si="20"/>
        <v>0</v>
      </c>
      <c r="G169" s="4">
        <f t="shared" si="21"/>
        <v>0</v>
      </c>
      <c r="H169" s="4">
        <f t="shared" si="16"/>
        <v>0</v>
      </c>
      <c r="I169" s="26">
        <f t="shared" si="17"/>
        <v>0</v>
      </c>
      <c r="K169" s="49">
        <v>9.5000000000000001E-2</v>
      </c>
    </row>
    <row r="170" spans="1:11" ht="16.05" customHeight="1" x14ac:dyDescent="0.25">
      <c r="A170" s="48">
        <f t="shared" si="22"/>
        <v>48457</v>
      </c>
      <c r="B170" s="45" t="str">
        <f t="shared" si="18"/>
        <v>A170</v>
      </c>
      <c r="C170" s="46">
        <v>158</v>
      </c>
      <c r="D170" s="4">
        <f t="shared" si="19"/>
        <v>0</v>
      </c>
      <c r="E170" s="4">
        <f t="shared" si="23"/>
        <v>0</v>
      </c>
      <c r="F170" s="4">
        <f t="shared" si="20"/>
        <v>0</v>
      </c>
      <c r="G170" s="4">
        <f t="shared" si="21"/>
        <v>0</v>
      </c>
      <c r="H170" s="4">
        <f t="shared" si="16"/>
        <v>0</v>
      </c>
      <c r="I170" s="26">
        <f t="shared" si="17"/>
        <v>0</v>
      </c>
      <c r="K170" s="49">
        <v>9.5000000000000001E-2</v>
      </c>
    </row>
    <row r="171" spans="1:11" ht="16.05" customHeight="1" x14ac:dyDescent="0.25">
      <c r="A171" s="48">
        <f t="shared" si="22"/>
        <v>48487</v>
      </c>
      <c r="B171" s="45" t="str">
        <f t="shared" si="18"/>
        <v>A171</v>
      </c>
      <c r="C171" s="46">
        <v>159</v>
      </c>
      <c r="D171" s="4">
        <f t="shared" si="19"/>
        <v>0</v>
      </c>
      <c r="E171" s="4">
        <f t="shared" si="23"/>
        <v>0</v>
      </c>
      <c r="F171" s="4">
        <f t="shared" si="20"/>
        <v>0</v>
      </c>
      <c r="G171" s="4">
        <f t="shared" si="21"/>
        <v>0</v>
      </c>
      <c r="H171" s="4">
        <f t="shared" si="16"/>
        <v>0</v>
      </c>
      <c r="I171" s="26">
        <f t="shared" si="17"/>
        <v>0</v>
      </c>
      <c r="K171" s="49">
        <v>9.5000000000000001E-2</v>
      </c>
    </row>
    <row r="172" spans="1:11" ht="16.05" customHeight="1" x14ac:dyDescent="0.25">
      <c r="A172" s="48">
        <f t="shared" si="22"/>
        <v>48518</v>
      </c>
      <c r="B172" s="45" t="str">
        <f t="shared" si="18"/>
        <v>A172</v>
      </c>
      <c r="C172" s="46">
        <v>160</v>
      </c>
      <c r="D172" s="4">
        <f t="shared" si="19"/>
        <v>0</v>
      </c>
      <c r="E172" s="4">
        <f t="shared" si="23"/>
        <v>0</v>
      </c>
      <c r="F172" s="4">
        <f t="shared" si="20"/>
        <v>0</v>
      </c>
      <c r="G172" s="4">
        <f t="shared" si="21"/>
        <v>0</v>
      </c>
      <c r="H172" s="4">
        <f t="shared" si="16"/>
        <v>0</v>
      </c>
      <c r="I172" s="26">
        <f t="shared" si="17"/>
        <v>0</v>
      </c>
      <c r="K172" s="49">
        <v>9.5000000000000001E-2</v>
      </c>
    </row>
    <row r="173" spans="1:11" ht="16.05" customHeight="1" x14ac:dyDescent="0.25">
      <c r="A173" s="48">
        <f t="shared" si="22"/>
        <v>48548</v>
      </c>
      <c r="B173" s="45" t="str">
        <f t="shared" si="18"/>
        <v>A173</v>
      </c>
      <c r="C173" s="46">
        <v>161</v>
      </c>
      <c r="D173" s="4">
        <f t="shared" si="19"/>
        <v>0</v>
      </c>
      <c r="E173" s="4">
        <f t="shared" si="23"/>
        <v>0</v>
      </c>
      <c r="F173" s="4">
        <f t="shared" si="20"/>
        <v>0</v>
      </c>
      <c r="G173" s="4">
        <f t="shared" si="21"/>
        <v>0</v>
      </c>
      <c r="H173" s="4">
        <f t="shared" si="16"/>
        <v>0</v>
      </c>
      <c r="I173" s="26">
        <f t="shared" si="17"/>
        <v>0</v>
      </c>
      <c r="K173" s="49">
        <v>9.5000000000000001E-2</v>
      </c>
    </row>
    <row r="174" spans="1:11" ht="16.05" customHeight="1" x14ac:dyDescent="0.25">
      <c r="A174" s="48">
        <f t="shared" si="22"/>
        <v>48579</v>
      </c>
      <c r="B174" s="45" t="str">
        <f t="shared" si="18"/>
        <v>A174</v>
      </c>
      <c r="C174" s="46">
        <v>162</v>
      </c>
      <c r="D174" s="4">
        <f t="shared" si="19"/>
        <v>0</v>
      </c>
      <c r="E174" s="4">
        <f t="shared" si="23"/>
        <v>0</v>
      </c>
      <c r="F174" s="4">
        <f t="shared" si="20"/>
        <v>0</v>
      </c>
      <c r="G174" s="4">
        <f t="shared" si="21"/>
        <v>0</v>
      </c>
      <c r="H174" s="4">
        <f t="shared" si="16"/>
        <v>0</v>
      </c>
      <c r="I174" s="26">
        <f t="shared" si="17"/>
        <v>0</v>
      </c>
      <c r="K174" s="49">
        <v>9.5000000000000001E-2</v>
      </c>
    </row>
    <row r="175" spans="1:11" ht="16.05" customHeight="1" x14ac:dyDescent="0.25">
      <c r="A175" s="48">
        <f t="shared" si="22"/>
        <v>48610</v>
      </c>
      <c r="B175" s="45" t="str">
        <f t="shared" si="18"/>
        <v>A175</v>
      </c>
      <c r="C175" s="46">
        <v>163</v>
      </c>
      <c r="D175" s="4">
        <f t="shared" si="19"/>
        <v>0</v>
      </c>
      <c r="E175" s="4">
        <f t="shared" si="23"/>
        <v>0</v>
      </c>
      <c r="F175" s="4">
        <f t="shared" si="20"/>
        <v>0</v>
      </c>
      <c r="G175" s="4">
        <f t="shared" si="21"/>
        <v>0</v>
      </c>
      <c r="H175" s="4">
        <f t="shared" si="16"/>
        <v>0</v>
      </c>
      <c r="I175" s="26">
        <f t="shared" si="17"/>
        <v>0</v>
      </c>
      <c r="K175" s="49">
        <v>9.5000000000000001E-2</v>
      </c>
    </row>
    <row r="176" spans="1:11" ht="16.05" customHeight="1" x14ac:dyDescent="0.25">
      <c r="A176" s="48">
        <f t="shared" si="22"/>
        <v>48638</v>
      </c>
      <c r="B176" s="45" t="str">
        <f t="shared" si="18"/>
        <v>A176</v>
      </c>
      <c r="C176" s="46">
        <v>164</v>
      </c>
      <c r="D176" s="4">
        <f t="shared" si="19"/>
        <v>0</v>
      </c>
      <c r="E176" s="4">
        <f t="shared" si="23"/>
        <v>0</v>
      </c>
      <c r="F176" s="4">
        <f t="shared" si="20"/>
        <v>0</v>
      </c>
      <c r="G176" s="4">
        <f t="shared" si="21"/>
        <v>0</v>
      </c>
      <c r="H176" s="4">
        <f t="shared" si="16"/>
        <v>0</v>
      </c>
      <c r="I176" s="26">
        <f t="shared" si="17"/>
        <v>0</v>
      </c>
      <c r="K176" s="49">
        <v>9.5000000000000001E-2</v>
      </c>
    </row>
    <row r="177" spans="1:11" ht="16.05" customHeight="1" x14ac:dyDescent="0.25">
      <c r="A177" s="48">
        <f t="shared" si="22"/>
        <v>48669</v>
      </c>
      <c r="B177" s="45" t="str">
        <f t="shared" si="18"/>
        <v>A177</v>
      </c>
      <c r="C177" s="46">
        <v>165</v>
      </c>
      <c r="D177" s="4">
        <f t="shared" si="19"/>
        <v>0</v>
      </c>
      <c r="E177" s="4">
        <f t="shared" si="23"/>
        <v>0</v>
      </c>
      <c r="F177" s="4">
        <f t="shared" si="20"/>
        <v>0</v>
      </c>
      <c r="G177" s="4">
        <f t="shared" si="21"/>
        <v>0</v>
      </c>
      <c r="H177" s="4">
        <f t="shared" si="16"/>
        <v>0</v>
      </c>
      <c r="I177" s="26">
        <f t="shared" si="17"/>
        <v>0</v>
      </c>
      <c r="K177" s="49">
        <v>9.5000000000000001E-2</v>
      </c>
    </row>
    <row r="178" spans="1:11" ht="16.05" customHeight="1" x14ac:dyDescent="0.25">
      <c r="A178" s="48">
        <f t="shared" si="22"/>
        <v>48699</v>
      </c>
      <c r="B178" s="45" t="str">
        <f t="shared" si="18"/>
        <v>A178</v>
      </c>
      <c r="C178" s="46">
        <v>166</v>
      </c>
      <c r="D178" s="4">
        <f t="shared" si="19"/>
        <v>0</v>
      </c>
      <c r="E178" s="4">
        <f t="shared" si="23"/>
        <v>0</v>
      </c>
      <c r="F178" s="4">
        <f t="shared" si="20"/>
        <v>0</v>
      </c>
      <c r="G178" s="4">
        <f t="shared" si="21"/>
        <v>0</v>
      </c>
      <c r="H178" s="4">
        <f t="shared" si="16"/>
        <v>0</v>
      </c>
      <c r="I178" s="26">
        <f t="shared" si="17"/>
        <v>0</v>
      </c>
      <c r="K178" s="49">
        <v>9.5000000000000001E-2</v>
      </c>
    </row>
    <row r="179" spans="1:11" ht="16.05" customHeight="1" x14ac:dyDescent="0.25">
      <c r="A179" s="48">
        <f t="shared" si="22"/>
        <v>48730</v>
      </c>
      <c r="B179" s="45" t="str">
        <f t="shared" si="18"/>
        <v>A179</v>
      </c>
      <c r="C179" s="46">
        <v>167</v>
      </c>
      <c r="D179" s="4">
        <f t="shared" si="19"/>
        <v>0</v>
      </c>
      <c r="E179" s="4">
        <f t="shared" si="23"/>
        <v>0</v>
      </c>
      <c r="F179" s="4">
        <f t="shared" si="20"/>
        <v>0</v>
      </c>
      <c r="G179" s="4">
        <f t="shared" si="21"/>
        <v>0</v>
      </c>
      <c r="H179" s="4">
        <f t="shared" si="16"/>
        <v>0</v>
      </c>
      <c r="I179" s="26">
        <f t="shared" si="17"/>
        <v>0</v>
      </c>
      <c r="K179" s="49">
        <v>9.5000000000000001E-2</v>
      </c>
    </row>
    <row r="180" spans="1:11" ht="16.05" customHeight="1" x14ac:dyDescent="0.25">
      <c r="A180" s="48">
        <f t="shared" si="22"/>
        <v>48760</v>
      </c>
      <c r="B180" s="45" t="str">
        <f t="shared" si="18"/>
        <v>A180</v>
      </c>
      <c r="C180" s="46">
        <v>168</v>
      </c>
      <c r="D180" s="4">
        <f t="shared" si="19"/>
        <v>0</v>
      </c>
      <c r="E180" s="4">
        <f t="shared" si="23"/>
        <v>0</v>
      </c>
      <c r="F180" s="4">
        <f t="shared" si="20"/>
        <v>0</v>
      </c>
      <c r="G180" s="4">
        <f t="shared" si="21"/>
        <v>0</v>
      </c>
      <c r="H180" s="4">
        <f t="shared" si="16"/>
        <v>0</v>
      </c>
      <c r="I180" s="26">
        <f t="shared" si="17"/>
        <v>0</v>
      </c>
      <c r="K180" s="49">
        <v>9.5000000000000001E-2</v>
      </c>
    </row>
    <row r="181" spans="1:11" ht="16.05" customHeight="1" x14ac:dyDescent="0.25">
      <c r="A181" s="48">
        <f t="shared" si="22"/>
        <v>48791</v>
      </c>
      <c r="B181" s="45" t="str">
        <f t="shared" si="18"/>
        <v>A181</v>
      </c>
      <c r="C181" s="46">
        <v>169</v>
      </c>
      <c r="D181" s="4">
        <f t="shared" si="19"/>
        <v>0</v>
      </c>
      <c r="E181" s="4">
        <f t="shared" si="23"/>
        <v>0</v>
      </c>
      <c r="F181" s="4">
        <f t="shared" si="20"/>
        <v>0</v>
      </c>
      <c r="G181" s="4">
        <f t="shared" si="21"/>
        <v>0</v>
      </c>
      <c r="H181" s="4">
        <f t="shared" si="16"/>
        <v>0</v>
      </c>
      <c r="I181" s="26">
        <f t="shared" si="17"/>
        <v>0</v>
      </c>
      <c r="K181" s="49">
        <v>9.5000000000000001E-2</v>
      </c>
    </row>
    <row r="182" spans="1:11" ht="16.05" customHeight="1" x14ac:dyDescent="0.25">
      <c r="A182" s="48">
        <f t="shared" si="22"/>
        <v>48822</v>
      </c>
      <c r="B182" s="45" t="str">
        <f t="shared" si="18"/>
        <v>A182</v>
      </c>
      <c r="C182" s="46">
        <v>170</v>
      </c>
      <c r="D182" s="4">
        <f t="shared" si="19"/>
        <v>0</v>
      </c>
      <c r="E182" s="4">
        <f t="shared" si="23"/>
        <v>0</v>
      </c>
      <c r="F182" s="4">
        <f t="shared" si="20"/>
        <v>0</v>
      </c>
      <c r="G182" s="4">
        <f t="shared" si="21"/>
        <v>0</v>
      </c>
      <c r="H182" s="4">
        <f t="shared" si="16"/>
        <v>0</v>
      </c>
      <c r="I182" s="26">
        <f t="shared" si="17"/>
        <v>0</v>
      </c>
      <c r="K182" s="49">
        <v>9.5000000000000001E-2</v>
      </c>
    </row>
    <row r="183" spans="1:11" ht="16.05" customHeight="1" x14ac:dyDescent="0.25">
      <c r="A183" s="48">
        <f t="shared" si="22"/>
        <v>48852</v>
      </c>
      <c r="B183" s="45" t="str">
        <f t="shared" si="18"/>
        <v>A183</v>
      </c>
      <c r="C183" s="46">
        <v>171</v>
      </c>
      <c r="D183" s="4">
        <f t="shared" si="19"/>
        <v>0</v>
      </c>
      <c r="E183" s="4">
        <f t="shared" si="23"/>
        <v>0</v>
      </c>
      <c r="F183" s="4">
        <f t="shared" si="20"/>
        <v>0</v>
      </c>
      <c r="G183" s="4">
        <f t="shared" si="21"/>
        <v>0</v>
      </c>
      <c r="H183" s="4">
        <f t="shared" si="16"/>
        <v>0</v>
      </c>
      <c r="I183" s="26">
        <f t="shared" si="17"/>
        <v>0</v>
      </c>
      <c r="K183" s="49">
        <v>9.5000000000000001E-2</v>
      </c>
    </row>
    <row r="184" spans="1:11" ht="16.05" customHeight="1" x14ac:dyDescent="0.25">
      <c r="A184" s="48">
        <f t="shared" si="22"/>
        <v>48883</v>
      </c>
      <c r="B184" s="45" t="str">
        <f t="shared" si="18"/>
        <v>A184</v>
      </c>
      <c r="C184" s="46">
        <v>172</v>
      </c>
      <c r="D184" s="4">
        <f t="shared" si="19"/>
        <v>0</v>
      </c>
      <c r="E184" s="4">
        <f t="shared" si="23"/>
        <v>0</v>
      </c>
      <c r="F184" s="4">
        <f t="shared" si="20"/>
        <v>0</v>
      </c>
      <c r="G184" s="4">
        <f t="shared" si="21"/>
        <v>0</v>
      </c>
      <c r="H184" s="4">
        <f t="shared" si="16"/>
        <v>0</v>
      </c>
      <c r="I184" s="26">
        <f t="shared" si="17"/>
        <v>0</v>
      </c>
      <c r="K184" s="49">
        <v>9.5000000000000001E-2</v>
      </c>
    </row>
    <row r="185" spans="1:11" ht="16.05" customHeight="1" x14ac:dyDescent="0.25">
      <c r="A185" s="48">
        <f t="shared" si="22"/>
        <v>48913</v>
      </c>
      <c r="B185" s="45" t="str">
        <f t="shared" si="18"/>
        <v>A185</v>
      </c>
      <c r="C185" s="46">
        <v>173</v>
      </c>
      <c r="D185" s="4">
        <f t="shared" si="19"/>
        <v>0</v>
      </c>
      <c r="E185" s="4">
        <f t="shared" si="23"/>
        <v>0</v>
      </c>
      <c r="F185" s="4">
        <f t="shared" si="20"/>
        <v>0</v>
      </c>
      <c r="G185" s="4">
        <f t="shared" si="21"/>
        <v>0</v>
      </c>
      <c r="H185" s="4">
        <f t="shared" si="16"/>
        <v>0</v>
      </c>
      <c r="I185" s="26">
        <f t="shared" si="17"/>
        <v>0</v>
      </c>
      <c r="K185" s="49">
        <v>9.5000000000000001E-2</v>
      </c>
    </row>
    <row r="186" spans="1:11" ht="16.05" customHeight="1" x14ac:dyDescent="0.25">
      <c r="A186" s="48">
        <f t="shared" si="22"/>
        <v>48944</v>
      </c>
      <c r="B186" s="45" t="str">
        <f t="shared" si="18"/>
        <v>A186</v>
      </c>
      <c r="C186" s="46">
        <v>174</v>
      </c>
      <c r="D186" s="4">
        <f t="shared" si="19"/>
        <v>0</v>
      </c>
      <c r="E186" s="4">
        <f t="shared" si="23"/>
        <v>0</v>
      </c>
      <c r="F186" s="4">
        <f t="shared" si="20"/>
        <v>0</v>
      </c>
      <c r="G186" s="4">
        <f t="shared" si="21"/>
        <v>0</v>
      </c>
      <c r="H186" s="4">
        <f t="shared" si="16"/>
        <v>0</v>
      </c>
      <c r="I186" s="26">
        <f t="shared" si="17"/>
        <v>0</v>
      </c>
      <c r="K186" s="49">
        <v>9.5000000000000001E-2</v>
      </c>
    </row>
    <row r="187" spans="1:11" ht="16.05" customHeight="1" x14ac:dyDescent="0.25">
      <c r="A187" s="48">
        <f t="shared" si="22"/>
        <v>48975</v>
      </c>
      <c r="B187" s="45" t="str">
        <f t="shared" si="18"/>
        <v>A187</v>
      </c>
      <c r="C187" s="46">
        <v>175</v>
      </c>
      <c r="D187" s="4">
        <f t="shared" si="19"/>
        <v>0</v>
      </c>
      <c r="E187" s="4">
        <f t="shared" si="23"/>
        <v>0</v>
      </c>
      <c r="F187" s="4">
        <f t="shared" si="20"/>
        <v>0</v>
      </c>
      <c r="G187" s="4">
        <f t="shared" si="21"/>
        <v>0</v>
      </c>
      <c r="H187" s="4">
        <f t="shared" si="16"/>
        <v>0</v>
      </c>
      <c r="I187" s="26">
        <f t="shared" si="17"/>
        <v>0</v>
      </c>
      <c r="K187" s="49">
        <v>9.5000000000000001E-2</v>
      </c>
    </row>
    <row r="188" spans="1:11" ht="16.05" customHeight="1" x14ac:dyDescent="0.25">
      <c r="A188" s="48">
        <f t="shared" si="22"/>
        <v>49003</v>
      </c>
      <c r="B188" s="45" t="str">
        <f t="shared" si="18"/>
        <v>A188</v>
      </c>
      <c r="C188" s="46">
        <v>176</v>
      </c>
      <c r="D188" s="4">
        <f t="shared" si="19"/>
        <v>0</v>
      </c>
      <c r="E188" s="4">
        <f t="shared" si="23"/>
        <v>0</v>
      </c>
      <c r="F188" s="4">
        <f t="shared" si="20"/>
        <v>0</v>
      </c>
      <c r="G188" s="4">
        <f t="shared" si="21"/>
        <v>0</v>
      </c>
      <c r="H188" s="4">
        <f t="shared" si="16"/>
        <v>0</v>
      </c>
      <c r="I188" s="26">
        <f t="shared" si="17"/>
        <v>0</v>
      </c>
      <c r="K188" s="49">
        <v>9.5000000000000001E-2</v>
      </c>
    </row>
    <row r="189" spans="1:11" ht="16.05" customHeight="1" x14ac:dyDescent="0.25">
      <c r="A189" s="48">
        <f t="shared" si="22"/>
        <v>49034</v>
      </c>
      <c r="B189" s="45" t="str">
        <f t="shared" si="18"/>
        <v>A189</v>
      </c>
      <c r="C189" s="46">
        <v>177</v>
      </c>
      <c r="D189" s="4">
        <f t="shared" si="19"/>
        <v>0</v>
      </c>
      <c r="E189" s="4">
        <f t="shared" si="23"/>
        <v>0</v>
      </c>
      <c r="F189" s="4">
        <f t="shared" si="20"/>
        <v>0</v>
      </c>
      <c r="G189" s="4">
        <f t="shared" si="21"/>
        <v>0</v>
      </c>
      <c r="H189" s="4">
        <f t="shared" si="16"/>
        <v>0</v>
      </c>
      <c r="I189" s="26">
        <f t="shared" si="17"/>
        <v>0</v>
      </c>
      <c r="K189" s="49">
        <v>9.5000000000000001E-2</v>
      </c>
    </row>
    <row r="190" spans="1:11" ht="16.05" customHeight="1" x14ac:dyDescent="0.25">
      <c r="A190" s="48">
        <f t="shared" si="22"/>
        <v>49064</v>
      </c>
      <c r="B190" s="45" t="str">
        <f t="shared" si="18"/>
        <v>A190</v>
      </c>
      <c r="C190" s="46">
        <v>178</v>
      </c>
      <c r="D190" s="4">
        <f t="shared" si="19"/>
        <v>0</v>
      </c>
      <c r="E190" s="4">
        <f t="shared" si="23"/>
        <v>0</v>
      </c>
      <c r="F190" s="4">
        <f t="shared" si="20"/>
        <v>0</v>
      </c>
      <c r="G190" s="4">
        <f t="shared" si="21"/>
        <v>0</v>
      </c>
      <c r="H190" s="4">
        <f t="shared" si="16"/>
        <v>0</v>
      </c>
      <c r="I190" s="26">
        <f t="shared" si="17"/>
        <v>0</v>
      </c>
      <c r="K190" s="49">
        <v>9.5000000000000001E-2</v>
      </c>
    </row>
    <row r="191" spans="1:11" ht="16.05" customHeight="1" x14ac:dyDescent="0.25">
      <c r="A191" s="48">
        <f t="shared" si="22"/>
        <v>49095</v>
      </c>
      <c r="B191" s="45" t="str">
        <f t="shared" si="18"/>
        <v>A191</v>
      </c>
      <c r="C191" s="46">
        <v>179</v>
      </c>
      <c r="D191" s="4">
        <f t="shared" si="19"/>
        <v>0</v>
      </c>
      <c r="E191" s="4">
        <f t="shared" si="23"/>
        <v>0</v>
      </c>
      <c r="F191" s="4">
        <f t="shared" si="20"/>
        <v>0</v>
      </c>
      <c r="G191" s="4">
        <f t="shared" si="21"/>
        <v>0</v>
      </c>
      <c r="H191" s="4">
        <f t="shared" si="16"/>
        <v>0</v>
      </c>
      <c r="I191" s="26">
        <f t="shared" si="17"/>
        <v>0</v>
      </c>
      <c r="K191" s="49">
        <v>9.5000000000000001E-2</v>
      </c>
    </row>
    <row r="192" spans="1:11" ht="16.05" customHeight="1" x14ac:dyDescent="0.25">
      <c r="A192" s="48">
        <f t="shared" si="22"/>
        <v>49125</v>
      </c>
      <c r="B192" s="45" t="str">
        <f t="shared" si="18"/>
        <v>A192</v>
      </c>
      <c r="C192" s="46">
        <v>180</v>
      </c>
      <c r="D192" s="4">
        <f t="shared" si="19"/>
        <v>0</v>
      </c>
      <c r="E192" s="4">
        <f t="shared" si="23"/>
        <v>0</v>
      </c>
      <c r="F192" s="4">
        <f t="shared" si="20"/>
        <v>0</v>
      </c>
      <c r="G192" s="4">
        <f t="shared" si="21"/>
        <v>0</v>
      </c>
      <c r="H192" s="4">
        <f t="shared" si="16"/>
        <v>0</v>
      </c>
      <c r="I192" s="26">
        <f t="shared" si="17"/>
        <v>0</v>
      </c>
      <c r="K192" s="49">
        <v>9.5000000000000001E-2</v>
      </c>
    </row>
    <row r="193" spans="1:11" ht="16.05" customHeight="1" x14ac:dyDescent="0.25">
      <c r="A193" s="48">
        <f t="shared" si="22"/>
        <v>49156</v>
      </c>
      <c r="B193" s="45" t="str">
        <f t="shared" si="18"/>
        <v>A193</v>
      </c>
      <c r="C193" s="46">
        <v>181</v>
      </c>
      <c r="D193" s="4">
        <f t="shared" si="19"/>
        <v>0</v>
      </c>
      <c r="E193" s="4">
        <f t="shared" si="23"/>
        <v>0</v>
      </c>
      <c r="F193" s="4">
        <f t="shared" si="20"/>
        <v>0</v>
      </c>
      <c r="G193" s="4">
        <f t="shared" si="21"/>
        <v>0</v>
      </c>
      <c r="H193" s="4">
        <f t="shared" si="16"/>
        <v>0</v>
      </c>
      <c r="I193" s="26">
        <f t="shared" si="17"/>
        <v>0</v>
      </c>
      <c r="K193" s="49">
        <v>9.5000000000000001E-2</v>
      </c>
    </row>
    <row r="194" spans="1:11" ht="16.05" customHeight="1" x14ac:dyDescent="0.25">
      <c r="A194" s="48">
        <f t="shared" si="22"/>
        <v>49187</v>
      </c>
      <c r="B194" s="45" t="str">
        <f t="shared" si="18"/>
        <v>A194</v>
      </c>
      <c r="C194" s="46">
        <v>182</v>
      </c>
      <c r="D194" s="4">
        <f t="shared" si="19"/>
        <v>0</v>
      </c>
      <c r="E194" s="4">
        <f t="shared" si="23"/>
        <v>0</v>
      </c>
      <c r="F194" s="4">
        <f t="shared" si="20"/>
        <v>0</v>
      </c>
      <c r="G194" s="4">
        <f t="shared" si="21"/>
        <v>0</v>
      </c>
      <c r="H194" s="4">
        <f t="shared" si="16"/>
        <v>0</v>
      </c>
      <c r="I194" s="26">
        <f t="shared" si="17"/>
        <v>0</v>
      </c>
      <c r="K194" s="49">
        <v>9.5000000000000001E-2</v>
      </c>
    </row>
    <row r="195" spans="1:11" ht="16.05" customHeight="1" x14ac:dyDescent="0.25">
      <c r="A195" s="48">
        <f t="shared" si="22"/>
        <v>49217</v>
      </c>
      <c r="B195" s="45" t="str">
        <f t="shared" si="18"/>
        <v>A195</v>
      </c>
      <c r="C195" s="46">
        <v>183</v>
      </c>
      <c r="D195" s="4">
        <f t="shared" si="19"/>
        <v>0</v>
      </c>
      <c r="E195" s="4">
        <f t="shared" si="23"/>
        <v>0</v>
      </c>
      <c r="F195" s="4">
        <f t="shared" si="20"/>
        <v>0</v>
      </c>
      <c r="G195" s="4">
        <f t="shared" si="21"/>
        <v>0</v>
      </c>
      <c r="H195" s="4">
        <f t="shared" si="16"/>
        <v>0</v>
      </c>
      <c r="I195" s="26">
        <f t="shared" si="17"/>
        <v>0</v>
      </c>
      <c r="K195" s="49">
        <v>9.5000000000000001E-2</v>
      </c>
    </row>
    <row r="196" spans="1:11" ht="16.05" customHeight="1" x14ac:dyDescent="0.25">
      <c r="A196" s="48">
        <f t="shared" si="22"/>
        <v>49248</v>
      </c>
      <c r="B196" s="45" t="str">
        <f t="shared" si="18"/>
        <v>A196</v>
      </c>
      <c r="C196" s="46">
        <v>184</v>
      </c>
      <c r="D196" s="4">
        <f t="shared" si="19"/>
        <v>0</v>
      </c>
      <c r="E196" s="4">
        <f t="shared" si="23"/>
        <v>0</v>
      </c>
      <c r="F196" s="4">
        <f t="shared" si="20"/>
        <v>0</v>
      </c>
      <c r="G196" s="4">
        <f t="shared" si="21"/>
        <v>0</v>
      </c>
      <c r="H196" s="4">
        <f t="shared" si="16"/>
        <v>0</v>
      </c>
      <c r="I196" s="26">
        <f t="shared" si="17"/>
        <v>0</v>
      </c>
      <c r="K196" s="49">
        <v>9.5000000000000001E-2</v>
      </c>
    </row>
    <row r="197" spans="1:11" ht="16.05" customHeight="1" x14ac:dyDescent="0.25">
      <c r="A197" s="48">
        <f t="shared" si="22"/>
        <v>49278</v>
      </c>
      <c r="B197" s="45" t="str">
        <f t="shared" si="18"/>
        <v>A197</v>
      </c>
      <c r="C197" s="46">
        <v>185</v>
      </c>
      <c r="D197" s="4">
        <f t="shared" si="19"/>
        <v>0</v>
      </c>
      <c r="E197" s="4">
        <f t="shared" si="23"/>
        <v>0</v>
      </c>
      <c r="F197" s="4">
        <f t="shared" si="20"/>
        <v>0</v>
      </c>
      <c r="G197" s="4">
        <f t="shared" si="21"/>
        <v>0</v>
      </c>
      <c r="H197" s="4">
        <f t="shared" si="16"/>
        <v>0</v>
      </c>
      <c r="I197" s="26">
        <f t="shared" si="17"/>
        <v>0</v>
      </c>
      <c r="K197" s="49">
        <v>9.5000000000000001E-2</v>
      </c>
    </row>
    <row r="198" spans="1:11" ht="16.05" customHeight="1" x14ac:dyDescent="0.25">
      <c r="A198" s="48">
        <f t="shared" si="22"/>
        <v>49309</v>
      </c>
      <c r="B198" s="45" t="str">
        <f t="shared" si="18"/>
        <v>A198</v>
      </c>
      <c r="C198" s="46">
        <v>186</v>
      </c>
      <c r="D198" s="4">
        <f t="shared" si="19"/>
        <v>0</v>
      </c>
      <c r="E198" s="4">
        <f t="shared" si="23"/>
        <v>0</v>
      </c>
      <c r="F198" s="4">
        <f t="shared" si="20"/>
        <v>0</v>
      </c>
      <c r="G198" s="4">
        <f t="shared" si="21"/>
        <v>0</v>
      </c>
      <c r="H198" s="4">
        <f t="shared" si="16"/>
        <v>0</v>
      </c>
      <c r="I198" s="26">
        <f t="shared" si="17"/>
        <v>0</v>
      </c>
      <c r="K198" s="49">
        <v>9.5000000000000001E-2</v>
      </c>
    </row>
    <row r="199" spans="1:11" ht="16.05" customHeight="1" x14ac:dyDescent="0.25">
      <c r="A199" s="48">
        <f t="shared" si="22"/>
        <v>49340</v>
      </c>
      <c r="B199" s="45" t="str">
        <f t="shared" si="18"/>
        <v>A199</v>
      </c>
      <c r="C199" s="46">
        <v>187</v>
      </c>
      <c r="D199" s="4">
        <f t="shared" si="19"/>
        <v>0</v>
      </c>
      <c r="E199" s="4">
        <f t="shared" si="23"/>
        <v>0</v>
      </c>
      <c r="F199" s="4">
        <f t="shared" si="20"/>
        <v>0</v>
      </c>
      <c r="G199" s="4">
        <f t="shared" si="21"/>
        <v>0</v>
      </c>
      <c r="H199" s="4">
        <f t="shared" si="16"/>
        <v>0</v>
      </c>
      <c r="I199" s="26">
        <f t="shared" si="17"/>
        <v>0</v>
      </c>
      <c r="K199" s="49">
        <v>9.5000000000000001E-2</v>
      </c>
    </row>
    <row r="200" spans="1:11" ht="16.05" customHeight="1" x14ac:dyDescent="0.25">
      <c r="A200" s="48">
        <f t="shared" si="22"/>
        <v>49368</v>
      </c>
      <c r="B200" s="45" t="str">
        <f t="shared" si="18"/>
        <v>A200</v>
      </c>
      <c r="C200" s="46">
        <v>188</v>
      </c>
      <c r="D200" s="4">
        <f t="shared" si="19"/>
        <v>0</v>
      </c>
      <c r="E200" s="4">
        <f t="shared" si="23"/>
        <v>0</v>
      </c>
      <c r="F200" s="4">
        <f t="shared" si="20"/>
        <v>0</v>
      </c>
      <c r="G200" s="4">
        <f t="shared" si="21"/>
        <v>0</v>
      </c>
      <c r="H200" s="4">
        <f t="shared" si="16"/>
        <v>0</v>
      </c>
      <c r="I200" s="26">
        <f t="shared" si="17"/>
        <v>0</v>
      </c>
      <c r="K200" s="49">
        <v>9.5000000000000001E-2</v>
      </c>
    </row>
    <row r="201" spans="1:11" ht="16.05" customHeight="1" x14ac:dyDescent="0.25">
      <c r="A201" s="48">
        <f t="shared" si="22"/>
        <v>49399</v>
      </c>
      <c r="B201" s="45" t="str">
        <f t="shared" si="18"/>
        <v>A201</v>
      </c>
      <c r="C201" s="46">
        <v>189</v>
      </c>
      <c r="D201" s="4">
        <f t="shared" si="19"/>
        <v>0</v>
      </c>
      <c r="E201" s="4">
        <f t="shared" si="23"/>
        <v>0</v>
      </c>
      <c r="F201" s="4">
        <f t="shared" si="20"/>
        <v>0</v>
      </c>
      <c r="G201" s="4">
        <f t="shared" si="21"/>
        <v>0</v>
      </c>
      <c r="H201" s="4">
        <f t="shared" si="16"/>
        <v>0</v>
      </c>
      <c r="I201" s="26">
        <f t="shared" si="17"/>
        <v>0</v>
      </c>
      <c r="K201" s="49">
        <v>9.5000000000000001E-2</v>
      </c>
    </row>
    <row r="202" spans="1:11" ht="16.05" customHeight="1" x14ac:dyDescent="0.25">
      <c r="A202" s="48">
        <f t="shared" si="22"/>
        <v>49429</v>
      </c>
      <c r="B202" s="45" t="str">
        <f t="shared" si="18"/>
        <v>A202</v>
      </c>
      <c r="C202" s="46">
        <v>190</v>
      </c>
      <c r="D202" s="4">
        <f t="shared" si="19"/>
        <v>0</v>
      </c>
      <c r="E202" s="4">
        <f t="shared" si="23"/>
        <v>0</v>
      </c>
      <c r="F202" s="4">
        <f t="shared" si="20"/>
        <v>0</v>
      </c>
      <c r="G202" s="4">
        <f t="shared" si="21"/>
        <v>0</v>
      </c>
      <c r="H202" s="4">
        <f t="shared" si="16"/>
        <v>0</v>
      </c>
      <c r="I202" s="26">
        <f t="shared" si="17"/>
        <v>0</v>
      </c>
      <c r="K202" s="49">
        <v>9.5000000000000001E-2</v>
      </c>
    </row>
    <row r="203" spans="1:11" ht="16.05" customHeight="1" x14ac:dyDescent="0.25">
      <c r="A203" s="48">
        <f t="shared" si="22"/>
        <v>49460</v>
      </c>
      <c r="B203" s="45" t="str">
        <f t="shared" si="18"/>
        <v>A203</v>
      </c>
      <c r="C203" s="46">
        <v>191</v>
      </c>
      <c r="D203" s="4">
        <f t="shared" si="19"/>
        <v>0</v>
      </c>
      <c r="E203" s="4">
        <f t="shared" si="23"/>
        <v>0</v>
      </c>
      <c r="F203" s="4">
        <f t="shared" si="20"/>
        <v>0</v>
      </c>
      <c r="G203" s="4">
        <f t="shared" si="21"/>
        <v>0</v>
      </c>
      <c r="H203" s="4">
        <f t="shared" si="16"/>
        <v>0</v>
      </c>
      <c r="I203" s="26">
        <f t="shared" si="17"/>
        <v>0</v>
      </c>
      <c r="K203" s="49">
        <v>9.5000000000000001E-2</v>
      </c>
    </row>
    <row r="204" spans="1:11" ht="16.05" customHeight="1" x14ac:dyDescent="0.25">
      <c r="A204" s="48">
        <f t="shared" si="22"/>
        <v>49490</v>
      </c>
      <c r="B204" s="45" t="str">
        <f t="shared" si="18"/>
        <v>A204</v>
      </c>
      <c r="C204" s="46">
        <v>192</v>
      </c>
      <c r="D204" s="4">
        <f t="shared" si="19"/>
        <v>0</v>
      </c>
      <c r="E204" s="4">
        <f t="shared" si="23"/>
        <v>0</v>
      </c>
      <c r="F204" s="4">
        <f t="shared" si="20"/>
        <v>0</v>
      </c>
      <c r="G204" s="4">
        <f t="shared" si="21"/>
        <v>0</v>
      </c>
      <c r="H204" s="4">
        <f t="shared" si="16"/>
        <v>0</v>
      </c>
      <c r="I204" s="26">
        <f t="shared" si="17"/>
        <v>0</v>
      </c>
      <c r="K204" s="49">
        <v>9.5000000000000001E-2</v>
      </c>
    </row>
    <row r="205" spans="1:11" ht="16.05" customHeight="1" x14ac:dyDescent="0.25">
      <c r="A205" s="48">
        <f t="shared" si="22"/>
        <v>49521</v>
      </c>
      <c r="B205" s="45" t="str">
        <f t="shared" si="18"/>
        <v>A205</v>
      </c>
      <c r="C205" s="46">
        <v>193</v>
      </c>
      <c r="D205" s="4">
        <f t="shared" si="19"/>
        <v>0</v>
      </c>
      <c r="E205" s="4">
        <f t="shared" si="23"/>
        <v>0</v>
      </c>
      <c r="F205" s="4">
        <f t="shared" si="20"/>
        <v>0</v>
      </c>
      <c r="G205" s="4">
        <f t="shared" si="21"/>
        <v>0</v>
      </c>
      <c r="H205" s="4">
        <f t="shared" ref="H205:H268" si="24">D205-G205</f>
        <v>0</v>
      </c>
      <c r="I205" s="26">
        <f t="shared" ref="I205:I268" si="25">H205/$D$4</f>
        <v>0</v>
      </c>
      <c r="K205" s="49">
        <v>9.5000000000000001E-2</v>
      </c>
    </row>
    <row r="206" spans="1:11" ht="16.05" customHeight="1" x14ac:dyDescent="0.25">
      <c r="A206" s="48">
        <f t="shared" si="22"/>
        <v>49552</v>
      </c>
      <c r="B206" s="45" t="str">
        <f t="shared" ref="B206:B269" si="26">"A"&amp;ROW(A206)</f>
        <v>A206</v>
      </c>
      <c r="C206" s="46">
        <v>194</v>
      </c>
      <c r="D206" s="4">
        <f t="shared" ref="D206:D269" si="27">IF(ROUND(H205,0)&gt;0,H205,0)</f>
        <v>0</v>
      </c>
      <c r="E206" s="4">
        <f t="shared" si="23"/>
        <v>0</v>
      </c>
      <c r="F206" s="4">
        <f t="shared" ref="F206:F269" si="28">IF($D$6+1-C206&lt;=0,0,IF($D$9="Beginning",(D206-E206)*K206/12,D206*K206/12))</f>
        <v>0</v>
      </c>
      <c r="G206" s="4">
        <f t="shared" ref="G206:G269" si="29">IF(ROUND($D$6+1-C206,2)&lt;=0,0,E206-F206)</f>
        <v>0</v>
      </c>
      <c r="H206" s="4">
        <f t="shared" si="24"/>
        <v>0</v>
      </c>
      <c r="I206" s="26">
        <f t="shared" si="25"/>
        <v>0</v>
      </c>
      <c r="K206" s="49">
        <v>9.5000000000000001E-2</v>
      </c>
    </row>
    <row r="207" spans="1:11" ht="16.05" customHeight="1" x14ac:dyDescent="0.25">
      <c r="A207" s="48">
        <f t="shared" ref="A207:A270" si="30">DATE(YEAR(A206),MONTH(A206)+2,1-1)</f>
        <v>49582</v>
      </c>
      <c r="B207" s="45" t="str">
        <f t="shared" si="26"/>
        <v>A207</v>
      </c>
      <c r="C207" s="46">
        <v>195</v>
      </c>
      <c r="D207" s="4">
        <f t="shared" si="27"/>
        <v>0</v>
      </c>
      <c r="E207" s="4">
        <f t="shared" ref="E207:E270" si="31">IF($D$6+1-C207&lt;=0,0,IF($D$9="Beginning",PMT(K206/12,$D$6+1-C207,-(D206-E206),-PV(K206/12,1,0,$D$10),0),PMT(K207/12,$D$6+1-C207,-D207,$D$10,0)))</f>
        <v>0</v>
      </c>
      <c r="F207" s="4">
        <f t="shared" si="28"/>
        <v>0</v>
      </c>
      <c r="G207" s="4">
        <f t="shared" si="29"/>
        <v>0</v>
      </c>
      <c r="H207" s="4">
        <f t="shared" si="24"/>
        <v>0</v>
      </c>
      <c r="I207" s="26">
        <f t="shared" si="25"/>
        <v>0</v>
      </c>
      <c r="K207" s="49">
        <v>9.5000000000000001E-2</v>
      </c>
    </row>
    <row r="208" spans="1:11" ht="16.05" customHeight="1" x14ac:dyDescent="0.25">
      <c r="A208" s="48">
        <f t="shared" si="30"/>
        <v>49613</v>
      </c>
      <c r="B208" s="45" t="str">
        <f t="shared" si="26"/>
        <v>A208</v>
      </c>
      <c r="C208" s="46">
        <v>196</v>
      </c>
      <c r="D208" s="4">
        <f t="shared" si="27"/>
        <v>0</v>
      </c>
      <c r="E208" s="4">
        <f t="shared" si="31"/>
        <v>0</v>
      </c>
      <c r="F208" s="4">
        <f t="shared" si="28"/>
        <v>0</v>
      </c>
      <c r="G208" s="4">
        <f t="shared" si="29"/>
        <v>0</v>
      </c>
      <c r="H208" s="4">
        <f t="shared" si="24"/>
        <v>0</v>
      </c>
      <c r="I208" s="26">
        <f t="shared" si="25"/>
        <v>0</v>
      </c>
      <c r="K208" s="49">
        <v>9.5000000000000001E-2</v>
      </c>
    </row>
    <row r="209" spans="1:11" ht="16.05" customHeight="1" x14ac:dyDescent="0.25">
      <c r="A209" s="48">
        <f t="shared" si="30"/>
        <v>49643</v>
      </c>
      <c r="B209" s="45" t="str">
        <f t="shared" si="26"/>
        <v>A209</v>
      </c>
      <c r="C209" s="46">
        <v>197</v>
      </c>
      <c r="D209" s="4">
        <f t="shared" si="27"/>
        <v>0</v>
      </c>
      <c r="E209" s="4">
        <f t="shared" si="31"/>
        <v>0</v>
      </c>
      <c r="F209" s="4">
        <f t="shared" si="28"/>
        <v>0</v>
      </c>
      <c r="G209" s="4">
        <f t="shared" si="29"/>
        <v>0</v>
      </c>
      <c r="H209" s="4">
        <f t="shared" si="24"/>
        <v>0</v>
      </c>
      <c r="I209" s="26">
        <f t="shared" si="25"/>
        <v>0</v>
      </c>
      <c r="K209" s="49">
        <v>9.5000000000000001E-2</v>
      </c>
    </row>
    <row r="210" spans="1:11" ht="16.05" customHeight="1" x14ac:dyDescent="0.25">
      <c r="A210" s="48">
        <f t="shared" si="30"/>
        <v>49674</v>
      </c>
      <c r="B210" s="45" t="str">
        <f t="shared" si="26"/>
        <v>A210</v>
      </c>
      <c r="C210" s="46">
        <v>198</v>
      </c>
      <c r="D210" s="4">
        <f t="shared" si="27"/>
        <v>0</v>
      </c>
      <c r="E210" s="4">
        <f t="shared" si="31"/>
        <v>0</v>
      </c>
      <c r="F210" s="4">
        <f t="shared" si="28"/>
        <v>0</v>
      </c>
      <c r="G210" s="4">
        <f t="shared" si="29"/>
        <v>0</v>
      </c>
      <c r="H210" s="4">
        <f t="shared" si="24"/>
        <v>0</v>
      </c>
      <c r="I210" s="26">
        <f t="shared" si="25"/>
        <v>0</v>
      </c>
      <c r="K210" s="49">
        <v>9.5000000000000001E-2</v>
      </c>
    </row>
    <row r="211" spans="1:11" ht="16.05" customHeight="1" x14ac:dyDescent="0.25">
      <c r="A211" s="48">
        <f t="shared" si="30"/>
        <v>49705</v>
      </c>
      <c r="B211" s="45" t="str">
        <f t="shared" si="26"/>
        <v>A211</v>
      </c>
      <c r="C211" s="46">
        <v>199</v>
      </c>
      <c r="D211" s="4">
        <f t="shared" si="27"/>
        <v>0</v>
      </c>
      <c r="E211" s="4">
        <f t="shared" si="31"/>
        <v>0</v>
      </c>
      <c r="F211" s="4">
        <f t="shared" si="28"/>
        <v>0</v>
      </c>
      <c r="G211" s="4">
        <f t="shared" si="29"/>
        <v>0</v>
      </c>
      <c r="H211" s="4">
        <f t="shared" si="24"/>
        <v>0</v>
      </c>
      <c r="I211" s="26">
        <f t="shared" si="25"/>
        <v>0</v>
      </c>
      <c r="K211" s="49">
        <v>9.5000000000000001E-2</v>
      </c>
    </row>
    <row r="212" spans="1:11" ht="16.05" customHeight="1" x14ac:dyDescent="0.25">
      <c r="A212" s="48">
        <f t="shared" si="30"/>
        <v>49734</v>
      </c>
      <c r="B212" s="45" t="str">
        <f t="shared" si="26"/>
        <v>A212</v>
      </c>
      <c r="C212" s="46">
        <v>200</v>
      </c>
      <c r="D212" s="4">
        <f t="shared" si="27"/>
        <v>0</v>
      </c>
      <c r="E212" s="4">
        <f t="shared" si="31"/>
        <v>0</v>
      </c>
      <c r="F212" s="4">
        <f t="shared" si="28"/>
        <v>0</v>
      </c>
      <c r="G212" s="4">
        <f t="shared" si="29"/>
        <v>0</v>
      </c>
      <c r="H212" s="4">
        <f t="shared" si="24"/>
        <v>0</v>
      </c>
      <c r="I212" s="26">
        <f t="shared" si="25"/>
        <v>0</v>
      </c>
      <c r="K212" s="49">
        <v>9.5000000000000001E-2</v>
      </c>
    </row>
    <row r="213" spans="1:11" ht="16.05" customHeight="1" x14ac:dyDescent="0.25">
      <c r="A213" s="48">
        <f t="shared" si="30"/>
        <v>49765</v>
      </c>
      <c r="B213" s="45" t="str">
        <f t="shared" si="26"/>
        <v>A213</v>
      </c>
      <c r="C213" s="46">
        <v>201</v>
      </c>
      <c r="D213" s="4">
        <f t="shared" si="27"/>
        <v>0</v>
      </c>
      <c r="E213" s="4">
        <f t="shared" si="31"/>
        <v>0</v>
      </c>
      <c r="F213" s="4">
        <f t="shared" si="28"/>
        <v>0</v>
      </c>
      <c r="G213" s="4">
        <f t="shared" si="29"/>
        <v>0</v>
      </c>
      <c r="H213" s="4">
        <f t="shared" si="24"/>
        <v>0</v>
      </c>
      <c r="I213" s="26">
        <f t="shared" si="25"/>
        <v>0</v>
      </c>
      <c r="K213" s="49">
        <v>9.5000000000000001E-2</v>
      </c>
    </row>
    <row r="214" spans="1:11" ht="16.05" customHeight="1" x14ac:dyDescent="0.25">
      <c r="A214" s="48">
        <f t="shared" si="30"/>
        <v>49795</v>
      </c>
      <c r="B214" s="45" t="str">
        <f t="shared" si="26"/>
        <v>A214</v>
      </c>
      <c r="C214" s="46">
        <v>202</v>
      </c>
      <c r="D214" s="4">
        <f t="shared" si="27"/>
        <v>0</v>
      </c>
      <c r="E214" s="4">
        <f t="shared" si="31"/>
        <v>0</v>
      </c>
      <c r="F214" s="4">
        <f t="shared" si="28"/>
        <v>0</v>
      </c>
      <c r="G214" s="4">
        <f t="shared" si="29"/>
        <v>0</v>
      </c>
      <c r="H214" s="4">
        <f t="shared" si="24"/>
        <v>0</v>
      </c>
      <c r="I214" s="26">
        <f t="shared" si="25"/>
        <v>0</v>
      </c>
      <c r="K214" s="49">
        <v>9.5000000000000001E-2</v>
      </c>
    </row>
    <row r="215" spans="1:11" ht="16.05" customHeight="1" x14ac:dyDescent="0.25">
      <c r="A215" s="48">
        <f t="shared" si="30"/>
        <v>49826</v>
      </c>
      <c r="B215" s="45" t="str">
        <f t="shared" si="26"/>
        <v>A215</v>
      </c>
      <c r="C215" s="46">
        <v>203</v>
      </c>
      <c r="D215" s="4">
        <f t="shared" si="27"/>
        <v>0</v>
      </c>
      <c r="E215" s="4">
        <f t="shared" si="31"/>
        <v>0</v>
      </c>
      <c r="F215" s="4">
        <f t="shared" si="28"/>
        <v>0</v>
      </c>
      <c r="G215" s="4">
        <f t="shared" si="29"/>
        <v>0</v>
      </c>
      <c r="H215" s="4">
        <f t="shared" si="24"/>
        <v>0</v>
      </c>
      <c r="I215" s="26">
        <f t="shared" si="25"/>
        <v>0</v>
      </c>
      <c r="K215" s="49">
        <v>9.5000000000000001E-2</v>
      </c>
    </row>
    <row r="216" spans="1:11" ht="16.05" customHeight="1" x14ac:dyDescent="0.25">
      <c r="A216" s="48">
        <f t="shared" si="30"/>
        <v>49856</v>
      </c>
      <c r="B216" s="45" t="str">
        <f t="shared" si="26"/>
        <v>A216</v>
      </c>
      <c r="C216" s="46">
        <v>204</v>
      </c>
      <c r="D216" s="4">
        <f t="shared" si="27"/>
        <v>0</v>
      </c>
      <c r="E216" s="4">
        <f t="shared" si="31"/>
        <v>0</v>
      </c>
      <c r="F216" s="4">
        <f t="shared" si="28"/>
        <v>0</v>
      </c>
      <c r="G216" s="4">
        <f t="shared" si="29"/>
        <v>0</v>
      </c>
      <c r="H216" s="4">
        <f t="shared" si="24"/>
        <v>0</v>
      </c>
      <c r="I216" s="26">
        <f t="shared" si="25"/>
        <v>0</v>
      </c>
      <c r="K216" s="49">
        <v>9.5000000000000001E-2</v>
      </c>
    </row>
    <row r="217" spans="1:11" ht="16.05" customHeight="1" x14ac:dyDescent="0.25">
      <c r="A217" s="48">
        <f t="shared" si="30"/>
        <v>49887</v>
      </c>
      <c r="B217" s="45" t="str">
        <f t="shared" si="26"/>
        <v>A217</v>
      </c>
      <c r="C217" s="46">
        <v>205</v>
      </c>
      <c r="D217" s="4">
        <f t="shared" si="27"/>
        <v>0</v>
      </c>
      <c r="E217" s="4">
        <f t="shared" si="31"/>
        <v>0</v>
      </c>
      <c r="F217" s="4">
        <f t="shared" si="28"/>
        <v>0</v>
      </c>
      <c r="G217" s="4">
        <f t="shared" si="29"/>
        <v>0</v>
      </c>
      <c r="H217" s="4">
        <f t="shared" si="24"/>
        <v>0</v>
      </c>
      <c r="I217" s="26">
        <f t="shared" si="25"/>
        <v>0</v>
      </c>
      <c r="K217" s="49">
        <v>9.5000000000000001E-2</v>
      </c>
    </row>
    <row r="218" spans="1:11" ht="16.05" customHeight="1" x14ac:dyDescent="0.25">
      <c r="A218" s="48">
        <f t="shared" si="30"/>
        <v>49918</v>
      </c>
      <c r="B218" s="45" t="str">
        <f t="shared" si="26"/>
        <v>A218</v>
      </c>
      <c r="C218" s="46">
        <v>206</v>
      </c>
      <c r="D218" s="4">
        <f t="shared" si="27"/>
        <v>0</v>
      </c>
      <c r="E218" s="4">
        <f t="shared" si="31"/>
        <v>0</v>
      </c>
      <c r="F218" s="4">
        <f t="shared" si="28"/>
        <v>0</v>
      </c>
      <c r="G218" s="4">
        <f t="shared" si="29"/>
        <v>0</v>
      </c>
      <c r="H218" s="4">
        <f t="shared" si="24"/>
        <v>0</v>
      </c>
      <c r="I218" s="26">
        <f t="shared" si="25"/>
        <v>0</v>
      </c>
      <c r="K218" s="49">
        <v>9.5000000000000001E-2</v>
      </c>
    </row>
    <row r="219" spans="1:11" ht="16.05" customHeight="1" x14ac:dyDescent="0.25">
      <c r="A219" s="48">
        <f t="shared" si="30"/>
        <v>49948</v>
      </c>
      <c r="B219" s="45" t="str">
        <f t="shared" si="26"/>
        <v>A219</v>
      </c>
      <c r="C219" s="46">
        <v>207</v>
      </c>
      <c r="D219" s="4">
        <f t="shared" si="27"/>
        <v>0</v>
      </c>
      <c r="E219" s="4">
        <f t="shared" si="31"/>
        <v>0</v>
      </c>
      <c r="F219" s="4">
        <f t="shared" si="28"/>
        <v>0</v>
      </c>
      <c r="G219" s="4">
        <f t="shared" si="29"/>
        <v>0</v>
      </c>
      <c r="H219" s="4">
        <f t="shared" si="24"/>
        <v>0</v>
      </c>
      <c r="I219" s="26">
        <f t="shared" si="25"/>
        <v>0</v>
      </c>
      <c r="K219" s="49">
        <v>9.5000000000000001E-2</v>
      </c>
    </row>
    <row r="220" spans="1:11" ht="16.05" customHeight="1" x14ac:dyDescent="0.25">
      <c r="A220" s="48">
        <f t="shared" si="30"/>
        <v>49979</v>
      </c>
      <c r="B220" s="45" t="str">
        <f t="shared" si="26"/>
        <v>A220</v>
      </c>
      <c r="C220" s="46">
        <v>208</v>
      </c>
      <c r="D220" s="4">
        <f t="shared" si="27"/>
        <v>0</v>
      </c>
      <c r="E220" s="4">
        <f t="shared" si="31"/>
        <v>0</v>
      </c>
      <c r="F220" s="4">
        <f t="shared" si="28"/>
        <v>0</v>
      </c>
      <c r="G220" s="4">
        <f t="shared" si="29"/>
        <v>0</v>
      </c>
      <c r="H220" s="4">
        <f t="shared" si="24"/>
        <v>0</v>
      </c>
      <c r="I220" s="26">
        <f t="shared" si="25"/>
        <v>0</v>
      </c>
      <c r="K220" s="49">
        <v>9.5000000000000001E-2</v>
      </c>
    </row>
    <row r="221" spans="1:11" ht="16.05" customHeight="1" x14ac:dyDescent="0.25">
      <c r="A221" s="48">
        <f t="shared" si="30"/>
        <v>50009</v>
      </c>
      <c r="B221" s="45" t="str">
        <f t="shared" si="26"/>
        <v>A221</v>
      </c>
      <c r="C221" s="46">
        <v>209</v>
      </c>
      <c r="D221" s="4">
        <f t="shared" si="27"/>
        <v>0</v>
      </c>
      <c r="E221" s="4">
        <f t="shared" si="31"/>
        <v>0</v>
      </c>
      <c r="F221" s="4">
        <f t="shared" si="28"/>
        <v>0</v>
      </c>
      <c r="G221" s="4">
        <f t="shared" si="29"/>
        <v>0</v>
      </c>
      <c r="H221" s="4">
        <f t="shared" si="24"/>
        <v>0</v>
      </c>
      <c r="I221" s="26">
        <f t="shared" si="25"/>
        <v>0</v>
      </c>
      <c r="K221" s="49">
        <v>9.5000000000000001E-2</v>
      </c>
    </row>
    <row r="222" spans="1:11" ht="16.05" customHeight="1" x14ac:dyDescent="0.25">
      <c r="A222" s="48">
        <f t="shared" si="30"/>
        <v>50040</v>
      </c>
      <c r="B222" s="45" t="str">
        <f t="shared" si="26"/>
        <v>A222</v>
      </c>
      <c r="C222" s="46">
        <v>210</v>
      </c>
      <c r="D222" s="4">
        <f t="shared" si="27"/>
        <v>0</v>
      </c>
      <c r="E222" s="4">
        <f t="shared" si="31"/>
        <v>0</v>
      </c>
      <c r="F222" s="4">
        <f t="shared" si="28"/>
        <v>0</v>
      </c>
      <c r="G222" s="4">
        <f t="shared" si="29"/>
        <v>0</v>
      </c>
      <c r="H222" s="4">
        <f t="shared" si="24"/>
        <v>0</v>
      </c>
      <c r="I222" s="26">
        <f t="shared" si="25"/>
        <v>0</v>
      </c>
      <c r="K222" s="49">
        <v>9.5000000000000001E-2</v>
      </c>
    </row>
    <row r="223" spans="1:11" ht="16.05" customHeight="1" x14ac:dyDescent="0.25">
      <c r="A223" s="48">
        <f t="shared" si="30"/>
        <v>50071</v>
      </c>
      <c r="B223" s="45" t="str">
        <f t="shared" si="26"/>
        <v>A223</v>
      </c>
      <c r="C223" s="46">
        <v>211</v>
      </c>
      <c r="D223" s="4">
        <f t="shared" si="27"/>
        <v>0</v>
      </c>
      <c r="E223" s="4">
        <f t="shared" si="31"/>
        <v>0</v>
      </c>
      <c r="F223" s="4">
        <f t="shared" si="28"/>
        <v>0</v>
      </c>
      <c r="G223" s="4">
        <f t="shared" si="29"/>
        <v>0</v>
      </c>
      <c r="H223" s="4">
        <f t="shared" si="24"/>
        <v>0</v>
      </c>
      <c r="I223" s="26">
        <f t="shared" si="25"/>
        <v>0</v>
      </c>
      <c r="K223" s="49">
        <v>9.5000000000000001E-2</v>
      </c>
    </row>
    <row r="224" spans="1:11" ht="16.05" customHeight="1" x14ac:dyDescent="0.25">
      <c r="A224" s="48">
        <f t="shared" si="30"/>
        <v>50099</v>
      </c>
      <c r="B224" s="45" t="str">
        <f t="shared" si="26"/>
        <v>A224</v>
      </c>
      <c r="C224" s="46">
        <v>212</v>
      </c>
      <c r="D224" s="4">
        <f t="shared" si="27"/>
        <v>0</v>
      </c>
      <c r="E224" s="4">
        <f t="shared" si="31"/>
        <v>0</v>
      </c>
      <c r="F224" s="4">
        <f t="shared" si="28"/>
        <v>0</v>
      </c>
      <c r="G224" s="4">
        <f t="shared" si="29"/>
        <v>0</v>
      </c>
      <c r="H224" s="4">
        <f t="shared" si="24"/>
        <v>0</v>
      </c>
      <c r="I224" s="26">
        <f t="shared" si="25"/>
        <v>0</v>
      </c>
      <c r="K224" s="49">
        <v>9.5000000000000001E-2</v>
      </c>
    </row>
    <row r="225" spans="1:11" ht="16.05" customHeight="1" x14ac:dyDescent="0.25">
      <c r="A225" s="48">
        <f t="shared" si="30"/>
        <v>50130</v>
      </c>
      <c r="B225" s="45" t="str">
        <f t="shared" si="26"/>
        <v>A225</v>
      </c>
      <c r="C225" s="46">
        <v>213</v>
      </c>
      <c r="D225" s="4">
        <f t="shared" si="27"/>
        <v>0</v>
      </c>
      <c r="E225" s="4">
        <f t="shared" si="31"/>
        <v>0</v>
      </c>
      <c r="F225" s="4">
        <f t="shared" si="28"/>
        <v>0</v>
      </c>
      <c r="G225" s="4">
        <f t="shared" si="29"/>
        <v>0</v>
      </c>
      <c r="H225" s="4">
        <f t="shared" si="24"/>
        <v>0</v>
      </c>
      <c r="I225" s="26">
        <f t="shared" si="25"/>
        <v>0</v>
      </c>
      <c r="K225" s="49">
        <v>9.5000000000000001E-2</v>
      </c>
    </row>
    <row r="226" spans="1:11" ht="16.05" customHeight="1" x14ac:dyDescent="0.25">
      <c r="A226" s="48">
        <f t="shared" si="30"/>
        <v>50160</v>
      </c>
      <c r="B226" s="45" t="str">
        <f t="shared" si="26"/>
        <v>A226</v>
      </c>
      <c r="C226" s="46">
        <v>214</v>
      </c>
      <c r="D226" s="4">
        <f t="shared" si="27"/>
        <v>0</v>
      </c>
      <c r="E226" s="4">
        <f t="shared" si="31"/>
        <v>0</v>
      </c>
      <c r="F226" s="4">
        <f t="shared" si="28"/>
        <v>0</v>
      </c>
      <c r="G226" s="4">
        <f t="shared" si="29"/>
        <v>0</v>
      </c>
      <c r="H226" s="4">
        <f t="shared" si="24"/>
        <v>0</v>
      </c>
      <c r="I226" s="26">
        <f t="shared" si="25"/>
        <v>0</v>
      </c>
      <c r="K226" s="49">
        <v>9.5000000000000001E-2</v>
      </c>
    </row>
    <row r="227" spans="1:11" ht="16.05" customHeight="1" x14ac:dyDescent="0.25">
      <c r="A227" s="48">
        <f t="shared" si="30"/>
        <v>50191</v>
      </c>
      <c r="B227" s="45" t="str">
        <f t="shared" si="26"/>
        <v>A227</v>
      </c>
      <c r="C227" s="46">
        <v>215</v>
      </c>
      <c r="D227" s="4">
        <f t="shared" si="27"/>
        <v>0</v>
      </c>
      <c r="E227" s="4">
        <f t="shared" si="31"/>
        <v>0</v>
      </c>
      <c r="F227" s="4">
        <f t="shared" si="28"/>
        <v>0</v>
      </c>
      <c r="G227" s="4">
        <f t="shared" si="29"/>
        <v>0</v>
      </c>
      <c r="H227" s="4">
        <f t="shared" si="24"/>
        <v>0</v>
      </c>
      <c r="I227" s="26">
        <f t="shared" si="25"/>
        <v>0</v>
      </c>
      <c r="K227" s="49">
        <v>9.5000000000000001E-2</v>
      </c>
    </row>
    <row r="228" spans="1:11" ht="16.05" customHeight="1" x14ac:dyDescent="0.25">
      <c r="A228" s="48">
        <f t="shared" si="30"/>
        <v>50221</v>
      </c>
      <c r="B228" s="45" t="str">
        <f t="shared" si="26"/>
        <v>A228</v>
      </c>
      <c r="C228" s="46">
        <v>216</v>
      </c>
      <c r="D228" s="4">
        <f t="shared" si="27"/>
        <v>0</v>
      </c>
      <c r="E228" s="4">
        <f t="shared" si="31"/>
        <v>0</v>
      </c>
      <c r="F228" s="4">
        <f t="shared" si="28"/>
        <v>0</v>
      </c>
      <c r="G228" s="4">
        <f t="shared" si="29"/>
        <v>0</v>
      </c>
      <c r="H228" s="4">
        <f t="shared" si="24"/>
        <v>0</v>
      </c>
      <c r="I228" s="26">
        <f t="shared" si="25"/>
        <v>0</v>
      </c>
      <c r="K228" s="49">
        <v>9.5000000000000001E-2</v>
      </c>
    </row>
    <row r="229" spans="1:11" ht="16.05" customHeight="1" x14ac:dyDescent="0.25">
      <c r="A229" s="48">
        <f t="shared" si="30"/>
        <v>50252</v>
      </c>
      <c r="B229" s="45" t="str">
        <f t="shared" si="26"/>
        <v>A229</v>
      </c>
      <c r="C229" s="46">
        <v>217</v>
      </c>
      <c r="D229" s="4">
        <f t="shared" si="27"/>
        <v>0</v>
      </c>
      <c r="E229" s="4">
        <f t="shared" si="31"/>
        <v>0</v>
      </c>
      <c r="F229" s="4">
        <f t="shared" si="28"/>
        <v>0</v>
      </c>
      <c r="G229" s="4">
        <f t="shared" si="29"/>
        <v>0</v>
      </c>
      <c r="H229" s="4">
        <f t="shared" si="24"/>
        <v>0</v>
      </c>
      <c r="I229" s="26">
        <f t="shared" si="25"/>
        <v>0</v>
      </c>
      <c r="K229" s="49">
        <v>9.5000000000000001E-2</v>
      </c>
    </row>
    <row r="230" spans="1:11" ht="16.05" customHeight="1" x14ac:dyDescent="0.25">
      <c r="A230" s="48">
        <f t="shared" si="30"/>
        <v>50283</v>
      </c>
      <c r="B230" s="45" t="str">
        <f t="shared" si="26"/>
        <v>A230</v>
      </c>
      <c r="C230" s="46">
        <v>218</v>
      </c>
      <c r="D230" s="4">
        <f t="shared" si="27"/>
        <v>0</v>
      </c>
      <c r="E230" s="4">
        <f t="shared" si="31"/>
        <v>0</v>
      </c>
      <c r="F230" s="4">
        <f t="shared" si="28"/>
        <v>0</v>
      </c>
      <c r="G230" s="4">
        <f t="shared" si="29"/>
        <v>0</v>
      </c>
      <c r="H230" s="4">
        <f t="shared" si="24"/>
        <v>0</v>
      </c>
      <c r="I230" s="26">
        <f t="shared" si="25"/>
        <v>0</v>
      </c>
      <c r="K230" s="49">
        <v>9.5000000000000001E-2</v>
      </c>
    </row>
    <row r="231" spans="1:11" ht="16.05" customHeight="1" x14ac:dyDescent="0.25">
      <c r="A231" s="48">
        <f t="shared" si="30"/>
        <v>50313</v>
      </c>
      <c r="B231" s="45" t="str">
        <f t="shared" si="26"/>
        <v>A231</v>
      </c>
      <c r="C231" s="46">
        <v>219</v>
      </c>
      <c r="D231" s="4">
        <f t="shared" si="27"/>
        <v>0</v>
      </c>
      <c r="E231" s="4">
        <f t="shared" si="31"/>
        <v>0</v>
      </c>
      <c r="F231" s="4">
        <f t="shared" si="28"/>
        <v>0</v>
      </c>
      <c r="G231" s="4">
        <f t="shared" si="29"/>
        <v>0</v>
      </c>
      <c r="H231" s="4">
        <f t="shared" si="24"/>
        <v>0</v>
      </c>
      <c r="I231" s="26">
        <f t="shared" si="25"/>
        <v>0</v>
      </c>
      <c r="K231" s="49">
        <v>9.5000000000000001E-2</v>
      </c>
    </row>
    <row r="232" spans="1:11" ht="16.05" customHeight="1" x14ac:dyDescent="0.25">
      <c r="A232" s="48">
        <f t="shared" si="30"/>
        <v>50344</v>
      </c>
      <c r="B232" s="45" t="str">
        <f t="shared" si="26"/>
        <v>A232</v>
      </c>
      <c r="C232" s="46">
        <v>220</v>
      </c>
      <c r="D232" s="4">
        <f t="shared" si="27"/>
        <v>0</v>
      </c>
      <c r="E232" s="4">
        <f t="shared" si="31"/>
        <v>0</v>
      </c>
      <c r="F232" s="4">
        <f t="shared" si="28"/>
        <v>0</v>
      </c>
      <c r="G232" s="4">
        <f t="shared" si="29"/>
        <v>0</v>
      </c>
      <c r="H232" s="4">
        <f t="shared" si="24"/>
        <v>0</v>
      </c>
      <c r="I232" s="26">
        <f t="shared" si="25"/>
        <v>0</v>
      </c>
      <c r="K232" s="49">
        <v>9.5000000000000001E-2</v>
      </c>
    </row>
    <row r="233" spans="1:11" ht="16.05" customHeight="1" x14ac:dyDescent="0.25">
      <c r="A233" s="48">
        <f t="shared" si="30"/>
        <v>50374</v>
      </c>
      <c r="B233" s="45" t="str">
        <f t="shared" si="26"/>
        <v>A233</v>
      </c>
      <c r="C233" s="46">
        <v>221</v>
      </c>
      <c r="D233" s="4">
        <f t="shared" si="27"/>
        <v>0</v>
      </c>
      <c r="E233" s="4">
        <f t="shared" si="31"/>
        <v>0</v>
      </c>
      <c r="F233" s="4">
        <f t="shared" si="28"/>
        <v>0</v>
      </c>
      <c r="G233" s="4">
        <f t="shared" si="29"/>
        <v>0</v>
      </c>
      <c r="H233" s="4">
        <f t="shared" si="24"/>
        <v>0</v>
      </c>
      <c r="I233" s="26">
        <f t="shared" si="25"/>
        <v>0</v>
      </c>
      <c r="K233" s="49">
        <v>9.5000000000000001E-2</v>
      </c>
    </row>
    <row r="234" spans="1:11" ht="16.05" customHeight="1" x14ac:dyDescent="0.25">
      <c r="A234" s="48">
        <f t="shared" si="30"/>
        <v>50405</v>
      </c>
      <c r="B234" s="45" t="str">
        <f t="shared" si="26"/>
        <v>A234</v>
      </c>
      <c r="C234" s="46">
        <v>222</v>
      </c>
      <c r="D234" s="4">
        <f t="shared" si="27"/>
        <v>0</v>
      </c>
      <c r="E234" s="4">
        <f t="shared" si="31"/>
        <v>0</v>
      </c>
      <c r="F234" s="4">
        <f t="shared" si="28"/>
        <v>0</v>
      </c>
      <c r="G234" s="4">
        <f t="shared" si="29"/>
        <v>0</v>
      </c>
      <c r="H234" s="4">
        <f t="shared" si="24"/>
        <v>0</v>
      </c>
      <c r="I234" s="26">
        <f t="shared" si="25"/>
        <v>0</v>
      </c>
      <c r="K234" s="49">
        <v>9.5000000000000001E-2</v>
      </c>
    </row>
    <row r="235" spans="1:11" ht="16.05" customHeight="1" x14ac:dyDescent="0.25">
      <c r="A235" s="48">
        <f t="shared" si="30"/>
        <v>50436</v>
      </c>
      <c r="B235" s="45" t="str">
        <f t="shared" si="26"/>
        <v>A235</v>
      </c>
      <c r="C235" s="46">
        <v>223</v>
      </c>
      <c r="D235" s="4">
        <f t="shared" si="27"/>
        <v>0</v>
      </c>
      <c r="E235" s="4">
        <f t="shared" si="31"/>
        <v>0</v>
      </c>
      <c r="F235" s="4">
        <f t="shared" si="28"/>
        <v>0</v>
      </c>
      <c r="G235" s="4">
        <f t="shared" si="29"/>
        <v>0</v>
      </c>
      <c r="H235" s="4">
        <f t="shared" si="24"/>
        <v>0</v>
      </c>
      <c r="I235" s="26">
        <f t="shared" si="25"/>
        <v>0</v>
      </c>
      <c r="K235" s="49">
        <v>9.5000000000000001E-2</v>
      </c>
    </row>
    <row r="236" spans="1:11" ht="16.05" customHeight="1" x14ac:dyDescent="0.25">
      <c r="A236" s="48">
        <f t="shared" si="30"/>
        <v>50464</v>
      </c>
      <c r="B236" s="45" t="str">
        <f t="shared" si="26"/>
        <v>A236</v>
      </c>
      <c r="C236" s="46">
        <v>224</v>
      </c>
      <c r="D236" s="4">
        <f t="shared" si="27"/>
        <v>0</v>
      </c>
      <c r="E236" s="4">
        <f t="shared" si="31"/>
        <v>0</v>
      </c>
      <c r="F236" s="4">
        <f t="shared" si="28"/>
        <v>0</v>
      </c>
      <c r="G236" s="4">
        <f t="shared" si="29"/>
        <v>0</v>
      </c>
      <c r="H236" s="4">
        <f t="shared" si="24"/>
        <v>0</v>
      </c>
      <c r="I236" s="26">
        <f t="shared" si="25"/>
        <v>0</v>
      </c>
      <c r="K236" s="49">
        <v>9.5000000000000001E-2</v>
      </c>
    </row>
    <row r="237" spans="1:11" ht="16.05" customHeight="1" x14ac:dyDescent="0.25">
      <c r="A237" s="48">
        <f t="shared" si="30"/>
        <v>50495</v>
      </c>
      <c r="B237" s="45" t="str">
        <f t="shared" si="26"/>
        <v>A237</v>
      </c>
      <c r="C237" s="46">
        <v>225</v>
      </c>
      <c r="D237" s="4">
        <f t="shared" si="27"/>
        <v>0</v>
      </c>
      <c r="E237" s="4">
        <f t="shared" si="31"/>
        <v>0</v>
      </c>
      <c r="F237" s="4">
        <f t="shared" si="28"/>
        <v>0</v>
      </c>
      <c r="G237" s="4">
        <f t="shared" si="29"/>
        <v>0</v>
      </c>
      <c r="H237" s="4">
        <f t="shared" si="24"/>
        <v>0</v>
      </c>
      <c r="I237" s="26">
        <f t="shared" si="25"/>
        <v>0</v>
      </c>
      <c r="K237" s="49">
        <v>9.5000000000000001E-2</v>
      </c>
    </row>
    <row r="238" spans="1:11" ht="16.05" customHeight="1" x14ac:dyDescent="0.25">
      <c r="A238" s="48">
        <f t="shared" si="30"/>
        <v>50525</v>
      </c>
      <c r="B238" s="45" t="str">
        <f t="shared" si="26"/>
        <v>A238</v>
      </c>
      <c r="C238" s="46">
        <v>226</v>
      </c>
      <c r="D238" s="4">
        <f t="shared" si="27"/>
        <v>0</v>
      </c>
      <c r="E238" s="4">
        <f t="shared" si="31"/>
        <v>0</v>
      </c>
      <c r="F238" s="4">
        <f t="shared" si="28"/>
        <v>0</v>
      </c>
      <c r="G238" s="4">
        <f t="shared" si="29"/>
        <v>0</v>
      </c>
      <c r="H238" s="4">
        <f t="shared" si="24"/>
        <v>0</v>
      </c>
      <c r="I238" s="26">
        <f t="shared" si="25"/>
        <v>0</v>
      </c>
      <c r="K238" s="49">
        <v>9.5000000000000001E-2</v>
      </c>
    </row>
    <row r="239" spans="1:11" ht="16.05" customHeight="1" x14ac:dyDescent="0.25">
      <c r="A239" s="48">
        <f t="shared" si="30"/>
        <v>50556</v>
      </c>
      <c r="B239" s="45" t="str">
        <f t="shared" si="26"/>
        <v>A239</v>
      </c>
      <c r="C239" s="46">
        <v>227</v>
      </c>
      <c r="D239" s="4">
        <f t="shared" si="27"/>
        <v>0</v>
      </c>
      <c r="E239" s="4">
        <f t="shared" si="31"/>
        <v>0</v>
      </c>
      <c r="F239" s="4">
        <f t="shared" si="28"/>
        <v>0</v>
      </c>
      <c r="G239" s="4">
        <f t="shared" si="29"/>
        <v>0</v>
      </c>
      <c r="H239" s="4">
        <f t="shared" si="24"/>
        <v>0</v>
      </c>
      <c r="I239" s="26">
        <f t="shared" si="25"/>
        <v>0</v>
      </c>
      <c r="K239" s="49">
        <v>9.5000000000000001E-2</v>
      </c>
    </row>
    <row r="240" spans="1:11" ht="16.05" customHeight="1" x14ac:dyDescent="0.25">
      <c r="A240" s="48">
        <f t="shared" si="30"/>
        <v>50586</v>
      </c>
      <c r="B240" s="45" t="str">
        <f t="shared" si="26"/>
        <v>A240</v>
      </c>
      <c r="C240" s="46">
        <v>228</v>
      </c>
      <c r="D240" s="4">
        <f t="shared" si="27"/>
        <v>0</v>
      </c>
      <c r="E240" s="4">
        <f t="shared" si="31"/>
        <v>0</v>
      </c>
      <c r="F240" s="4">
        <f t="shared" si="28"/>
        <v>0</v>
      </c>
      <c r="G240" s="4">
        <f t="shared" si="29"/>
        <v>0</v>
      </c>
      <c r="H240" s="4">
        <f t="shared" si="24"/>
        <v>0</v>
      </c>
      <c r="I240" s="26">
        <f t="shared" si="25"/>
        <v>0</v>
      </c>
      <c r="K240" s="49">
        <v>9.5000000000000001E-2</v>
      </c>
    </row>
    <row r="241" spans="1:11" ht="16.05" customHeight="1" x14ac:dyDescent="0.25">
      <c r="A241" s="48">
        <f t="shared" si="30"/>
        <v>50617</v>
      </c>
      <c r="B241" s="45" t="str">
        <f t="shared" si="26"/>
        <v>A241</v>
      </c>
      <c r="C241" s="46">
        <v>229</v>
      </c>
      <c r="D241" s="4">
        <f t="shared" si="27"/>
        <v>0</v>
      </c>
      <c r="E241" s="4">
        <f t="shared" si="31"/>
        <v>0</v>
      </c>
      <c r="F241" s="4">
        <f t="shared" si="28"/>
        <v>0</v>
      </c>
      <c r="G241" s="4">
        <f t="shared" si="29"/>
        <v>0</v>
      </c>
      <c r="H241" s="4">
        <f t="shared" si="24"/>
        <v>0</v>
      </c>
      <c r="I241" s="26">
        <f t="shared" si="25"/>
        <v>0</v>
      </c>
      <c r="K241" s="49">
        <v>9.5000000000000001E-2</v>
      </c>
    </row>
    <row r="242" spans="1:11" ht="16.05" customHeight="1" x14ac:dyDescent="0.25">
      <c r="A242" s="48">
        <f t="shared" si="30"/>
        <v>50648</v>
      </c>
      <c r="B242" s="45" t="str">
        <f t="shared" si="26"/>
        <v>A242</v>
      </c>
      <c r="C242" s="46">
        <v>230</v>
      </c>
      <c r="D242" s="4">
        <f t="shared" si="27"/>
        <v>0</v>
      </c>
      <c r="E242" s="4">
        <f t="shared" si="31"/>
        <v>0</v>
      </c>
      <c r="F242" s="4">
        <f t="shared" si="28"/>
        <v>0</v>
      </c>
      <c r="G242" s="4">
        <f t="shared" si="29"/>
        <v>0</v>
      </c>
      <c r="H242" s="4">
        <f t="shared" si="24"/>
        <v>0</v>
      </c>
      <c r="I242" s="26">
        <f t="shared" si="25"/>
        <v>0</v>
      </c>
      <c r="K242" s="49">
        <v>9.5000000000000001E-2</v>
      </c>
    </row>
    <row r="243" spans="1:11" ht="16.05" customHeight="1" x14ac:dyDescent="0.25">
      <c r="A243" s="48">
        <f t="shared" si="30"/>
        <v>50678</v>
      </c>
      <c r="B243" s="45" t="str">
        <f t="shared" si="26"/>
        <v>A243</v>
      </c>
      <c r="C243" s="46">
        <v>231</v>
      </c>
      <c r="D243" s="4">
        <f t="shared" si="27"/>
        <v>0</v>
      </c>
      <c r="E243" s="4">
        <f t="shared" si="31"/>
        <v>0</v>
      </c>
      <c r="F243" s="4">
        <f t="shared" si="28"/>
        <v>0</v>
      </c>
      <c r="G243" s="4">
        <f t="shared" si="29"/>
        <v>0</v>
      </c>
      <c r="H243" s="4">
        <f t="shared" si="24"/>
        <v>0</v>
      </c>
      <c r="I243" s="26">
        <f t="shared" si="25"/>
        <v>0</v>
      </c>
      <c r="K243" s="49">
        <v>9.5000000000000001E-2</v>
      </c>
    </row>
    <row r="244" spans="1:11" ht="16.05" customHeight="1" x14ac:dyDescent="0.25">
      <c r="A244" s="48">
        <f t="shared" si="30"/>
        <v>50709</v>
      </c>
      <c r="B244" s="45" t="str">
        <f t="shared" si="26"/>
        <v>A244</v>
      </c>
      <c r="C244" s="46">
        <v>232</v>
      </c>
      <c r="D244" s="4">
        <f t="shared" si="27"/>
        <v>0</v>
      </c>
      <c r="E244" s="4">
        <f t="shared" si="31"/>
        <v>0</v>
      </c>
      <c r="F244" s="4">
        <f t="shared" si="28"/>
        <v>0</v>
      </c>
      <c r="G244" s="4">
        <f t="shared" si="29"/>
        <v>0</v>
      </c>
      <c r="H244" s="4">
        <f t="shared" si="24"/>
        <v>0</v>
      </c>
      <c r="I244" s="26">
        <f t="shared" si="25"/>
        <v>0</v>
      </c>
      <c r="K244" s="49">
        <v>9.5000000000000001E-2</v>
      </c>
    </row>
    <row r="245" spans="1:11" ht="16.05" customHeight="1" x14ac:dyDescent="0.25">
      <c r="A245" s="48">
        <f t="shared" si="30"/>
        <v>50739</v>
      </c>
      <c r="B245" s="45" t="str">
        <f t="shared" si="26"/>
        <v>A245</v>
      </c>
      <c r="C245" s="46">
        <v>233</v>
      </c>
      <c r="D245" s="4">
        <f t="shared" si="27"/>
        <v>0</v>
      </c>
      <c r="E245" s="4">
        <f t="shared" si="31"/>
        <v>0</v>
      </c>
      <c r="F245" s="4">
        <f t="shared" si="28"/>
        <v>0</v>
      </c>
      <c r="G245" s="4">
        <f t="shared" si="29"/>
        <v>0</v>
      </c>
      <c r="H245" s="4">
        <f t="shared" si="24"/>
        <v>0</v>
      </c>
      <c r="I245" s="26">
        <f t="shared" si="25"/>
        <v>0</v>
      </c>
      <c r="K245" s="49">
        <v>9.5000000000000001E-2</v>
      </c>
    </row>
    <row r="246" spans="1:11" ht="16.05" customHeight="1" x14ac:dyDescent="0.25">
      <c r="A246" s="48">
        <f t="shared" si="30"/>
        <v>50770</v>
      </c>
      <c r="B246" s="45" t="str">
        <f t="shared" si="26"/>
        <v>A246</v>
      </c>
      <c r="C246" s="46">
        <v>234</v>
      </c>
      <c r="D246" s="4">
        <f t="shared" si="27"/>
        <v>0</v>
      </c>
      <c r="E246" s="4">
        <f t="shared" si="31"/>
        <v>0</v>
      </c>
      <c r="F246" s="4">
        <f t="shared" si="28"/>
        <v>0</v>
      </c>
      <c r="G246" s="4">
        <f t="shared" si="29"/>
        <v>0</v>
      </c>
      <c r="H246" s="4">
        <f t="shared" si="24"/>
        <v>0</v>
      </c>
      <c r="I246" s="26">
        <f t="shared" si="25"/>
        <v>0</v>
      </c>
      <c r="K246" s="49">
        <v>9.5000000000000001E-2</v>
      </c>
    </row>
    <row r="247" spans="1:11" ht="16.05" customHeight="1" x14ac:dyDescent="0.25">
      <c r="A247" s="48">
        <f t="shared" si="30"/>
        <v>50801</v>
      </c>
      <c r="B247" s="45" t="str">
        <f t="shared" si="26"/>
        <v>A247</v>
      </c>
      <c r="C247" s="46">
        <v>235</v>
      </c>
      <c r="D247" s="4">
        <f t="shared" si="27"/>
        <v>0</v>
      </c>
      <c r="E247" s="4">
        <f t="shared" si="31"/>
        <v>0</v>
      </c>
      <c r="F247" s="4">
        <f t="shared" si="28"/>
        <v>0</v>
      </c>
      <c r="G247" s="4">
        <f t="shared" si="29"/>
        <v>0</v>
      </c>
      <c r="H247" s="4">
        <f t="shared" si="24"/>
        <v>0</v>
      </c>
      <c r="I247" s="26">
        <f t="shared" si="25"/>
        <v>0</v>
      </c>
      <c r="K247" s="49">
        <v>9.5000000000000001E-2</v>
      </c>
    </row>
    <row r="248" spans="1:11" ht="16.05" customHeight="1" x14ac:dyDescent="0.25">
      <c r="A248" s="48">
        <f t="shared" si="30"/>
        <v>50829</v>
      </c>
      <c r="B248" s="45" t="str">
        <f t="shared" si="26"/>
        <v>A248</v>
      </c>
      <c r="C248" s="46">
        <v>236</v>
      </c>
      <c r="D248" s="4">
        <f t="shared" si="27"/>
        <v>0</v>
      </c>
      <c r="E248" s="4">
        <f t="shared" si="31"/>
        <v>0</v>
      </c>
      <c r="F248" s="4">
        <f t="shared" si="28"/>
        <v>0</v>
      </c>
      <c r="G248" s="4">
        <f t="shared" si="29"/>
        <v>0</v>
      </c>
      <c r="H248" s="4">
        <f t="shared" si="24"/>
        <v>0</v>
      </c>
      <c r="I248" s="26">
        <f t="shared" si="25"/>
        <v>0</v>
      </c>
      <c r="K248" s="49">
        <v>9.5000000000000001E-2</v>
      </c>
    </row>
    <row r="249" spans="1:11" ht="16.05" customHeight="1" x14ac:dyDescent="0.25">
      <c r="A249" s="48">
        <f t="shared" si="30"/>
        <v>50860</v>
      </c>
      <c r="B249" s="45" t="str">
        <f t="shared" si="26"/>
        <v>A249</v>
      </c>
      <c r="C249" s="46">
        <v>237</v>
      </c>
      <c r="D249" s="4">
        <f t="shared" si="27"/>
        <v>0</v>
      </c>
      <c r="E249" s="4">
        <f t="shared" si="31"/>
        <v>0</v>
      </c>
      <c r="F249" s="4">
        <f t="shared" si="28"/>
        <v>0</v>
      </c>
      <c r="G249" s="4">
        <f t="shared" si="29"/>
        <v>0</v>
      </c>
      <c r="H249" s="4">
        <f t="shared" si="24"/>
        <v>0</v>
      </c>
      <c r="I249" s="26">
        <f t="shared" si="25"/>
        <v>0</v>
      </c>
      <c r="K249" s="49">
        <v>9.5000000000000001E-2</v>
      </c>
    </row>
    <row r="250" spans="1:11" ht="16.05" customHeight="1" x14ac:dyDescent="0.25">
      <c r="A250" s="48">
        <f t="shared" si="30"/>
        <v>50890</v>
      </c>
      <c r="B250" s="45" t="str">
        <f t="shared" si="26"/>
        <v>A250</v>
      </c>
      <c r="C250" s="46">
        <v>238</v>
      </c>
      <c r="D250" s="4">
        <f t="shared" si="27"/>
        <v>0</v>
      </c>
      <c r="E250" s="4">
        <f t="shared" si="31"/>
        <v>0</v>
      </c>
      <c r="F250" s="4">
        <f t="shared" si="28"/>
        <v>0</v>
      </c>
      <c r="G250" s="4">
        <f t="shared" si="29"/>
        <v>0</v>
      </c>
      <c r="H250" s="4">
        <f t="shared" si="24"/>
        <v>0</v>
      </c>
      <c r="I250" s="26">
        <f t="shared" si="25"/>
        <v>0</v>
      </c>
      <c r="K250" s="49">
        <v>9.5000000000000001E-2</v>
      </c>
    </row>
    <row r="251" spans="1:11" ht="16.05" customHeight="1" x14ac:dyDescent="0.25">
      <c r="A251" s="48">
        <f t="shared" si="30"/>
        <v>50921</v>
      </c>
      <c r="B251" s="45" t="str">
        <f t="shared" si="26"/>
        <v>A251</v>
      </c>
      <c r="C251" s="46">
        <v>239</v>
      </c>
      <c r="D251" s="4">
        <f t="shared" si="27"/>
        <v>0</v>
      </c>
      <c r="E251" s="4">
        <f t="shared" si="31"/>
        <v>0</v>
      </c>
      <c r="F251" s="4">
        <f t="shared" si="28"/>
        <v>0</v>
      </c>
      <c r="G251" s="4">
        <f t="shared" si="29"/>
        <v>0</v>
      </c>
      <c r="H251" s="4">
        <f t="shared" si="24"/>
        <v>0</v>
      </c>
      <c r="I251" s="26">
        <f t="shared" si="25"/>
        <v>0</v>
      </c>
      <c r="K251" s="49">
        <v>9.5000000000000001E-2</v>
      </c>
    </row>
    <row r="252" spans="1:11" ht="16.05" customHeight="1" x14ac:dyDescent="0.25">
      <c r="A252" s="48">
        <f t="shared" si="30"/>
        <v>50951</v>
      </c>
      <c r="B252" s="45" t="str">
        <f t="shared" si="26"/>
        <v>A252</v>
      </c>
      <c r="C252" s="46">
        <v>240</v>
      </c>
      <c r="D252" s="4">
        <f t="shared" si="27"/>
        <v>0</v>
      </c>
      <c r="E252" s="4">
        <f t="shared" si="31"/>
        <v>0</v>
      </c>
      <c r="F252" s="4">
        <f t="shared" si="28"/>
        <v>0</v>
      </c>
      <c r="G252" s="4">
        <f t="shared" si="29"/>
        <v>0</v>
      </c>
      <c r="H252" s="4">
        <f t="shared" si="24"/>
        <v>0</v>
      </c>
      <c r="I252" s="26">
        <f t="shared" si="25"/>
        <v>0</v>
      </c>
      <c r="K252" s="49">
        <v>9.5000000000000001E-2</v>
      </c>
    </row>
    <row r="253" spans="1:11" ht="16.05" customHeight="1" x14ac:dyDescent="0.25">
      <c r="A253" s="48">
        <f t="shared" si="30"/>
        <v>50982</v>
      </c>
      <c r="B253" s="45" t="str">
        <f t="shared" si="26"/>
        <v>A253</v>
      </c>
      <c r="C253" s="46">
        <v>241</v>
      </c>
      <c r="D253" s="4">
        <f t="shared" si="27"/>
        <v>0</v>
      </c>
      <c r="E253" s="4">
        <f t="shared" si="31"/>
        <v>0</v>
      </c>
      <c r="F253" s="4">
        <f t="shared" si="28"/>
        <v>0</v>
      </c>
      <c r="G253" s="4">
        <f t="shared" si="29"/>
        <v>0</v>
      </c>
      <c r="H253" s="4">
        <f t="shared" si="24"/>
        <v>0</v>
      </c>
      <c r="I253" s="26">
        <f t="shared" si="25"/>
        <v>0</v>
      </c>
      <c r="K253" s="49">
        <v>9.5000000000000001E-2</v>
      </c>
    </row>
    <row r="254" spans="1:11" ht="16.05" customHeight="1" x14ac:dyDescent="0.25">
      <c r="A254" s="48">
        <f t="shared" si="30"/>
        <v>51013</v>
      </c>
      <c r="B254" s="45" t="str">
        <f t="shared" si="26"/>
        <v>A254</v>
      </c>
      <c r="C254" s="46">
        <v>242</v>
      </c>
      <c r="D254" s="4">
        <f t="shared" si="27"/>
        <v>0</v>
      </c>
      <c r="E254" s="4">
        <f t="shared" si="31"/>
        <v>0</v>
      </c>
      <c r="F254" s="4">
        <f t="shared" si="28"/>
        <v>0</v>
      </c>
      <c r="G254" s="4">
        <f t="shared" si="29"/>
        <v>0</v>
      </c>
      <c r="H254" s="4">
        <f t="shared" si="24"/>
        <v>0</v>
      </c>
      <c r="I254" s="26">
        <f t="shared" si="25"/>
        <v>0</v>
      </c>
      <c r="K254" s="49">
        <v>9.5000000000000001E-2</v>
      </c>
    </row>
    <row r="255" spans="1:11" ht="16.05" customHeight="1" x14ac:dyDescent="0.25">
      <c r="A255" s="48">
        <f t="shared" si="30"/>
        <v>51043</v>
      </c>
      <c r="B255" s="45" t="str">
        <f t="shared" si="26"/>
        <v>A255</v>
      </c>
      <c r="C255" s="46">
        <v>243</v>
      </c>
      <c r="D255" s="4">
        <f t="shared" si="27"/>
        <v>0</v>
      </c>
      <c r="E255" s="4">
        <f t="shared" si="31"/>
        <v>0</v>
      </c>
      <c r="F255" s="4">
        <f t="shared" si="28"/>
        <v>0</v>
      </c>
      <c r="G255" s="4">
        <f t="shared" si="29"/>
        <v>0</v>
      </c>
      <c r="H255" s="4">
        <f t="shared" si="24"/>
        <v>0</v>
      </c>
      <c r="I255" s="26">
        <f t="shared" si="25"/>
        <v>0</v>
      </c>
      <c r="K255" s="49">
        <v>9.5000000000000001E-2</v>
      </c>
    </row>
    <row r="256" spans="1:11" ht="16.05" customHeight="1" x14ac:dyDescent="0.25">
      <c r="A256" s="48">
        <f t="shared" si="30"/>
        <v>51074</v>
      </c>
      <c r="B256" s="45" t="str">
        <f t="shared" si="26"/>
        <v>A256</v>
      </c>
      <c r="C256" s="46">
        <v>244</v>
      </c>
      <c r="D256" s="4">
        <f t="shared" si="27"/>
        <v>0</v>
      </c>
      <c r="E256" s="4">
        <f t="shared" si="31"/>
        <v>0</v>
      </c>
      <c r="F256" s="4">
        <f t="shared" si="28"/>
        <v>0</v>
      </c>
      <c r="G256" s="4">
        <f t="shared" si="29"/>
        <v>0</v>
      </c>
      <c r="H256" s="4">
        <f t="shared" si="24"/>
        <v>0</v>
      </c>
      <c r="I256" s="26">
        <f t="shared" si="25"/>
        <v>0</v>
      </c>
      <c r="K256" s="49">
        <v>9.5000000000000001E-2</v>
      </c>
    </row>
    <row r="257" spans="1:11" ht="16.05" customHeight="1" x14ac:dyDescent="0.25">
      <c r="A257" s="48">
        <f t="shared" si="30"/>
        <v>51104</v>
      </c>
      <c r="B257" s="45" t="str">
        <f t="shared" si="26"/>
        <v>A257</v>
      </c>
      <c r="C257" s="46">
        <v>245</v>
      </c>
      <c r="D257" s="4">
        <f t="shared" si="27"/>
        <v>0</v>
      </c>
      <c r="E257" s="4">
        <f t="shared" si="31"/>
        <v>0</v>
      </c>
      <c r="F257" s="4">
        <f t="shared" si="28"/>
        <v>0</v>
      </c>
      <c r="G257" s="4">
        <f t="shared" si="29"/>
        <v>0</v>
      </c>
      <c r="H257" s="4">
        <f t="shared" si="24"/>
        <v>0</v>
      </c>
      <c r="I257" s="26">
        <f t="shared" si="25"/>
        <v>0</v>
      </c>
      <c r="K257" s="49">
        <v>9.5000000000000001E-2</v>
      </c>
    </row>
    <row r="258" spans="1:11" ht="16.05" customHeight="1" x14ac:dyDescent="0.25">
      <c r="A258" s="48">
        <f t="shared" si="30"/>
        <v>51135</v>
      </c>
      <c r="B258" s="45" t="str">
        <f t="shared" si="26"/>
        <v>A258</v>
      </c>
      <c r="C258" s="46">
        <v>246</v>
      </c>
      <c r="D258" s="4">
        <f t="shared" si="27"/>
        <v>0</v>
      </c>
      <c r="E258" s="4">
        <f t="shared" si="31"/>
        <v>0</v>
      </c>
      <c r="F258" s="4">
        <f t="shared" si="28"/>
        <v>0</v>
      </c>
      <c r="G258" s="4">
        <f t="shared" si="29"/>
        <v>0</v>
      </c>
      <c r="H258" s="4">
        <f t="shared" si="24"/>
        <v>0</v>
      </c>
      <c r="I258" s="26">
        <f t="shared" si="25"/>
        <v>0</v>
      </c>
      <c r="K258" s="49">
        <v>9.5000000000000001E-2</v>
      </c>
    </row>
    <row r="259" spans="1:11" ht="16.05" customHeight="1" x14ac:dyDescent="0.25">
      <c r="A259" s="48">
        <f t="shared" si="30"/>
        <v>51166</v>
      </c>
      <c r="B259" s="45" t="str">
        <f t="shared" si="26"/>
        <v>A259</v>
      </c>
      <c r="C259" s="46">
        <v>247</v>
      </c>
      <c r="D259" s="4">
        <f t="shared" si="27"/>
        <v>0</v>
      </c>
      <c r="E259" s="4">
        <f t="shared" si="31"/>
        <v>0</v>
      </c>
      <c r="F259" s="4">
        <f t="shared" si="28"/>
        <v>0</v>
      </c>
      <c r="G259" s="4">
        <f t="shared" si="29"/>
        <v>0</v>
      </c>
      <c r="H259" s="4">
        <f t="shared" si="24"/>
        <v>0</v>
      </c>
      <c r="I259" s="26">
        <f t="shared" si="25"/>
        <v>0</v>
      </c>
      <c r="K259" s="49">
        <v>9.5000000000000001E-2</v>
      </c>
    </row>
    <row r="260" spans="1:11" ht="16.05" customHeight="1" x14ac:dyDescent="0.25">
      <c r="A260" s="48">
        <f t="shared" si="30"/>
        <v>51195</v>
      </c>
      <c r="B260" s="45" t="str">
        <f t="shared" si="26"/>
        <v>A260</v>
      </c>
      <c r="C260" s="46">
        <v>248</v>
      </c>
      <c r="D260" s="4">
        <f t="shared" si="27"/>
        <v>0</v>
      </c>
      <c r="E260" s="4">
        <f t="shared" si="31"/>
        <v>0</v>
      </c>
      <c r="F260" s="4">
        <f t="shared" si="28"/>
        <v>0</v>
      </c>
      <c r="G260" s="4">
        <f t="shared" si="29"/>
        <v>0</v>
      </c>
      <c r="H260" s="4">
        <f t="shared" si="24"/>
        <v>0</v>
      </c>
      <c r="I260" s="26">
        <f t="shared" si="25"/>
        <v>0</v>
      </c>
      <c r="K260" s="49">
        <v>9.5000000000000001E-2</v>
      </c>
    </row>
    <row r="261" spans="1:11" ht="16.05" customHeight="1" x14ac:dyDescent="0.25">
      <c r="A261" s="48">
        <f t="shared" si="30"/>
        <v>51226</v>
      </c>
      <c r="B261" s="45" t="str">
        <f t="shared" si="26"/>
        <v>A261</v>
      </c>
      <c r="C261" s="46">
        <v>249</v>
      </c>
      <c r="D261" s="4">
        <f t="shared" si="27"/>
        <v>0</v>
      </c>
      <c r="E261" s="4">
        <f t="shared" si="31"/>
        <v>0</v>
      </c>
      <c r="F261" s="4">
        <f t="shared" si="28"/>
        <v>0</v>
      </c>
      <c r="G261" s="4">
        <f t="shared" si="29"/>
        <v>0</v>
      </c>
      <c r="H261" s="4">
        <f t="shared" si="24"/>
        <v>0</v>
      </c>
      <c r="I261" s="26">
        <f t="shared" si="25"/>
        <v>0</v>
      </c>
      <c r="K261" s="49">
        <v>9.5000000000000001E-2</v>
      </c>
    </row>
    <row r="262" spans="1:11" ht="16.05" customHeight="1" x14ac:dyDescent="0.25">
      <c r="A262" s="48">
        <f t="shared" si="30"/>
        <v>51256</v>
      </c>
      <c r="B262" s="45" t="str">
        <f t="shared" si="26"/>
        <v>A262</v>
      </c>
      <c r="C262" s="46">
        <v>250</v>
      </c>
      <c r="D262" s="4">
        <f t="shared" si="27"/>
        <v>0</v>
      </c>
      <c r="E262" s="4">
        <f t="shared" si="31"/>
        <v>0</v>
      </c>
      <c r="F262" s="4">
        <f t="shared" si="28"/>
        <v>0</v>
      </c>
      <c r="G262" s="4">
        <f t="shared" si="29"/>
        <v>0</v>
      </c>
      <c r="H262" s="4">
        <f t="shared" si="24"/>
        <v>0</v>
      </c>
      <c r="I262" s="26">
        <f t="shared" si="25"/>
        <v>0</v>
      </c>
      <c r="K262" s="49">
        <v>9.5000000000000001E-2</v>
      </c>
    </row>
    <row r="263" spans="1:11" ht="16.05" customHeight="1" x14ac:dyDescent="0.25">
      <c r="A263" s="48">
        <f t="shared" si="30"/>
        <v>51287</v>
      </c>
      <c r="B263" s="45" t="str">
        <f t="shared" si="26"/>
        <v>A263</v>
      </c>
      <c r="C263" s="46">
        <v>251</v>
      </c>
      <c r="D263" s="4">
        <f t="shared" si="27"/>
        <v>0</v>
      </c>
      <c r="E263" s="4">
        <f t="shared" si="31"/>
        <v>0</v>
      </c>
      <c r="F263" s="4">
        <f t="shared" si="28"/>
        <v>0</v>
      </c>
      <c r="G263" s="4">
        <f t="shared" si="29"/>
        <v>0</v>
      </c>
      <c r="H263" s="4">
        <f t="shared" si="24"/>
        <v>0</v>
      </c>
      <c r="I263" s="26">
        <f t="shared" si="25"/>
        <v>0</v>
      </c>
      <c r="K263" s="49">
        <v>9.5000000000000001E-2</v>
      </c>
    </row>
    <row r="264" spans="1:11" ht="16.05" customHeight="1" x14ac:dyDescent="0.25">
      <c r="A264" s="48">
        <f t="shared" si="30"/>
        <v>51317</v>
      </c>
      <c r="B264" s="45" t="str">
        <f t="shared" si="26"/>
        <v>A264</v>
      </c>
      <c r="C264" s="46">
        <v>252</v>
      </c>
      <c r="D264" s="4">
        <f t="shared" si="27"/>
        <v>0</v>
      </c>
      <c r="E264" s="4">
        <f t="shared" si="31"/>
        <v>0</v>
      </c>
      <c r="F264" s="4">
        <f t="shared" si="28"/>
        <v>0</v>
      </c>
      <c r="G264" s="4">
        <f t="shared" si="29"/>
        <v>0</v>
      </c>
      <c r="H264" s="4">
        <f t="shared" si="24"/>
        <v>0</v>
      </c>
      <c r="I264" s="26">
        <f t="shared" si="25"/>
        <v>0</v>
      </c>
      <c r="K264" s="49">
        <v>9.5000000000000001E-2</v>
      </c>
    </row>
    <row r="265" spans="1:11" ht="16.05" customHeight="1" x14ac:dyDescent="0.25">
      <c r="A265" s="48">
        <f t="shared" si="30"/>
        <v>51348</v>
      </c>
      <c r="B265" s="45" t="str">
        <f t="shared" si="26"/>
        <v>A265</v>
      </c>
      <c r="C265" s="46">
        <v>253</v>
      </c>
      <c r="D265" s="4">
        <f t="shared" si="27"/>
        <v>0</v>
      </c>
      <c r="E265" s="4">
        <f t="shared" si="31"/>
        <v>0</v>
      </c>
      <c r="F265" s="4">
        <f t="shared" si="28"/>
        <v>0</v>
      </c>
      <c r="G265" s="4">
        <f t="shared" si="29"/>
        <v>0</v>
      </c>
      <c r="H265" s="4">
        <f t="shared" si="24"/>
        <v>0</v>
      </c>
      <c r="I265" s="26">
        <f t="shared" si="25"/>
        <v>0</v>
      </c>
      <c r="K265" s="49">
        <v>9.5000000000000001E-2</v>
      </c>
    </row>
    <row r="266" spans="1:11" ht="16.05" customHeight="1" x14ac:dyDescent="0.25">
      <c r="A266" s="48">
        <f t="shared" si="30"/>
        <v>51379</v>
      </c>
      <c r="B266" s="45" t="str">
        <f t="shared" si="26"/>
        <v>A266</v>
      </c>
      <c r="C266" s="46">
        <v>254</v>
      </c>
      <c r="D266" s="4">
        <f t="shared" si="27"/>
        <v>0</v>
      </c>
      <c r="E266" s="4">
        <f t="shared" si="31"/>
        <v>0</v>
      </c>
      <c r="F266" s="4">
        <f t="shared" si="28"/>
        <v>0</v>
      </c>
      <c r="G266" s="4">
        <f t="shared" si="29"/>
        <v>0</v>
      </c>
      <c r="H266" s="4">
        <f t="shared" si="24"/>
        <v>0</v>
      </c>
      <c r="I266" s="26">
        <f t="shared" si="25"/>
        <v>0</v>
      </c>
      <c r="K266" s="49">
        <v>9.5000000000000001E-2</v>
      </c>
    </row>
    <row r="267" spans="1:11" ht="16.05" customHeight="1" x14ac:dyDescent="0.25">
      <c r="A267" s="48">
        <f t="shared" si="30"/>
        <v>51409</v>
      </c>
      <c r="B267" s="45" t="str">
        <f t="shared" si="26"/>
        <v>A267</v>
      </c>
      <c r="C267" s="46">
        <v>255</v>
      </c>
      <c r="D267" s="4">
        <f t="shared" si="27"/>
        <v>0</v>
      </c>
      <c r="E267" s="4">
        <f t="shared" si="31"/>
        <v>0</v>
      </c>
      <c r="F267" s="4">
        <f t="shared" si="28"/>
        <v>0</v>
      </c>
      <c r="G267" s="4">
        <f t="shared" si="29"/>
        <v>0</v>
      </c>
      <c r="H267" s="4">
        <f t="shared" si="24"/>
        <v>0</v>
      </c>
      <c r="I267" s="26">
        <f t="shared" si="25"/>
        <v>0</v>
      </c>
      <c r="K267" s="49">
        <v>9.5000000000000001E-2</v>
      </c>
    </row>
    <row r="268" spans="1:11" ht="16.05" customHeight="1" x14ac:dyDescent="0.25">
      <c r="A268" s="48">
        <f t="shared" si="30"/>
        <v>51440</v>
      </c>
      <c r="B268" s="45" t="str">
        <f t="shared" si="26"/>
        <v>A268</v>
      </c>
      <c r="C268" s="46">
        <v>256</v>
      </c>
      <c r="D268" s="4">
        <f t="shared" si="27"/>
        <v>0</v>
      </c>
      <c r="E268" s="4">
        <f t="shared" si="31"/>
        <v>0</v>
      </c>
      <c r="F268" s="4">
        <f t="shared" si="28"/>
        <v>0</v>
      </c>
      <c r="G268" s="4">
        <f t="shared" si="29"/>
        <v>0</v>
      </c>
      <c r="H268" s="4">
        <f t="shared" si="24"/>
        <v>0</v>
      </c>
      <c r="I268" s="26">
        <f t="shared" si="25"/>
        <v>0</v>
      </c>
      <c r="K268" s="49">
        <v>9.5000000000000001E-2</v>
      </c>
    </row>
    <row r="269" spans="1:11" ht="16.05" customHeight="1" x14ac:dyDescent="0.25">
      <c r="A269" s="48">
        <f t="shared" si="30"/>
        <v>51470</v>
      </c>
      <c r="B269" s="45" t="str">
        <f t="shared" si="26"/>
        <v>A269</v>
      </c>
      <c r="C269" s="46">
        <v>257</v>
      </c>
      <c r="D269" s="4">
        <f t="shared" si="27"/>
        <v>0</v>
      </c>
      <c r="E269" s="4">
        <f t="shared" si="31"/>
        <v>0</v>
      </c>
      <c r="F269" s="4">
        <f t="shared" si="28"/>
        <v>0</v>
      </c>
      <c r="G269" s="4">
        <f t="shared" si="29"/>
        <v>0</v>
      </c>
      <c r="H269" s="4">
        <f t="shared" ref="H269:H332" si="32">D269-G269</f>
        <v>0</v>
      </c>
      <c r="I269" s="26">
        <f t="shared" ref="I269:I332" si="33">H269/$D$4</f>
        <v>0</v>
      </c>
      <c r="K269" s="49">
        <v>9.5000000000000001E-2</v>
      </c>
    </row>
    <row r="270" spans="1:11" ht="16.05" customHeight="1" x14ac:dyDescent="0.25">
      <c r="A270" s="48">
        <f t="shared" si="30"/>
        <v>51501</v>
      </c>
      <c r="B270" s="45" t="str">
        <f t="shared" ref="B270:B333" si="34">"A"&amp;ROW(A270)</f>
        <v>A270</v>
      </c>
      <c r="C270" s="46">
        <v>258</v>
      </c>
      <c r="D270" s="4">
        <f t="shared" ref="D270:D333" si="35">IF(ROUND(H269,0)&gt;0,H269,0)</f>
        <v>0</v>
      </c>
      <c r="E270" s="4">
        <f t="shared" si="31"/>
        <v>0</v>
      </c>
      <c r="F270" s="4">
        <f t="shared" ref="F270:F333" si="36">IF($D$6+1-C270&lt;=0,0,IF($D$9="Beginning",(D270-E270)*K270/12,D270*K270/12))</f>
        <v>0</v>
      </c>
      <c r="G270" s="4">
        <f t="shared" ref="G270:G333" si="37">IF(ROUND($D$6+1-C270,2)&lt;=0,0,E270-F270)</f>
        <v>0</v>
      </c>
      <c r="H270" s="4">
        <f t="shared" si="32"/>
        <v>0</v>
      </c>
      <c r="I270" s="26">
        <f t="shared" si="33"/>
        <v>0</v>
      </c>
      <c r="K270" s="49">
        <v>9.5000000000000001E-2</v>
      </c>
    </row>
    <row r="271" spans="1:11" ht="16.05" customHeight="1" x14ac:dyDescent="0.25">
      <c r="A271" s="48">
        <f t="shared" ref="A271:A334" si="38">DATE(YEAR(A270),MONTH(A270)+2,1-1)</f>
        <v>51532</v>
      </c>
      <c r="B271" s="45" t="str">
        <f t="shared" si="34"/>
        <v>A271</v>
      </c>
      <c r="C271" s="46">
        <v>259</v>
      </c>
      <c r="D271" s="4">
        <f t="shared" si="35"/>
        <v>0</v>
      </c>
      <c r="E271" s="4">
        <f t="shared" ref="E271:E334" si="39">IF($D$6+1-C271&lt;=0,0,IF($D$9="Beginning",PMT(K270/12,$D$6+1-C271,-(D270-E270),-PV(K270/12,1,0,$D$10),0),PMT(K271/12,$D$6+1-C271,-D271,$D$10,0)))</f>
        <v>0</v>
      </c>
      <c r="F271" s="4">
        <f t="shared" si="36"/>
        <v>0</v>
      </c>
      <c r="G271" s="4">
        <f t="shared" si="37"/>
        <v>0</v>
      </c>
      <c r="H271" s="4">
        <f t="shared" si="32"/>
        <v>0</v>
      </c>
      <c r="I271" s="26">
        <f t="shared" si="33"/>
        <v>0</v>
      </c>
      <c r="K271" s="49">
        <v>9.5000000000000001E-2</v>
      </c>
    </row>
    <row r="272" spans="1:11" ht="16.05" customHeight="1" x14ac:dyDescent="0.25">
      <c r="A272" s="48">
        <f t="shared" si="38"/>
        <v>51560</v>
      </c>
      <c r="B272" s="45" t="str">
        <f t="shared" si="34"/>
        <v>A272</v>
      </c>
      <c r="C272" s="46">
        <v>260</v>
      </c>
      <c r="D272" s="4">
        <f t="shared" si="35"/>
        <v>0</v>
      </c>
      <c r="E272" s="4">
        <f t="shared" si="39"/>
        <v>0</v>
      </c>
      <c r="F272" s="4">
        <f t="shared" si="36"/>
        <v>0</v>
      </c>
      <c r="G272" s="4">
        <f t="shared" si="37"/>
        <v>0</v>
      </c>
      <c r="H272" s="4">
        <f t="shared" si="32"/>
        <v>0</v>
      </c>
      <c r="I272" s="26">
        <f t="shared" si="33"/>
        <v>0</v>
      </c>
      <c r="K272" s="49">
        <v>9.5000000000000001E-2</v>
      </c>
    </row>
    <row r="273" spans="1:11" ht="16.05" customHeight="1" x14ac:dyDescent="0.25">
      <c r="A273" s="48">
        <f t="shared" si="38"/>
        <v>51591</v>
      </c>
      <c r="B273" s="45" t="str">
        <f t="shared" si="34"/>
        <v>A273</v>
      </c>
      <c r="C273" s="46">
        <v>261</v>
      </c>
      <c r="D273" s="4">
        <f t="shared" si="35"/>
        <v>0</v>
      </c>
      <c r="E273" s="4">
        <f t="shared" si="39"/>
        <v>0</v>
      </c>
      <c r="F273" s="4">
        <f t="shared" si="36"/>
        <v>0</v>
      </c>
      <c r="G273" s="4">
        <f t="shared" si="37"/>
        <v>0</v>
      </c>
      <c r="H273" s="4">
        <f t="shared" si="32"/>
        <v>0</v>
      </c>
      <c r="I273" s="26">
        <f t="shared" si="33"/>
        <v>0</v>
      </c>
      <c r="K273" s="49">
        <v>9.5000000000000001E-2</v>
      </c>
    </row>
    <row r="274" spans="1:11" ht="16.05" customHeight="1" x14ac:dyDescent="0.25">
      <c r="A274" s="48">
        <f t="shared" si="38"/>
        <v>51621</v>
      </c>
      <c r="B274" s="45" t="str">
        <f t="shared" si="34"/>
        <v>A274</v>
      </c>
      <c r="C274" s="46">
        <v>262</v>
      </c>
      <c r="D274" s="4">
        <f t="shared" si="35"/>
        <v>0</v>
      </c>
      <c r="E274" s="4">
        <f t="shared" si="39"/>
        <v>0</v>
      </c>
      <c r="F274" s="4">
        <f t="shared" si="36"/>
        <v>0</v>
      </c>
      <c r="G274" s="4">
        <f t="shared" si="37"/>
        <v>0</v>
      </c>
      <c r="H274" s="4">
        <f t="shared" si="32"/>
        <v>0</v>
      </c>
      <c r="I274" s="26">
        <f t="shared" si="33"/>
        <v>0</v>
      </c>
      <c r="K274" s="49">
        <v>9.5000000000000001E-2</v>
      </c>
    </row>
    <row r="275" spans="1:11" ht="16.05" customHeight="1" x14ac:dyDescent="0.25">
      <c r="A275" s="48">
        <f t="shared" si="38"/>
        <v>51652</v>
      </c>
      <c r="B275" s="45" t="str">
        <f t="shared" si="34"/>
        <v>A275</v>
      </c>
      <c r="C275" s="46">
        <v>263</v>
      </c>
      <c r="D275" s="4">
        <f t="shared" si="35"/>
        <v>0</v>
      </c>
      <c r="E275" s="4">
        <f t="shared" si="39"/>
        <v>0</v>
      </c>
      <c r="F275" s="4">
        <f t="shared" si="36"/>
        <v>0</v>
      </c>
      <c r="G275" s="4">
        <f t="shared" si="37"/>
        <v>0</v>
      </c>
      <c r="H275" s="4">
        <f t="shared" si="32"/>
        <v>0</v>
      </c>
      <c r="I275" s="26">
        <f t="shared" si="33"/>
        <v>0</v>
      </c>
      <c r="K275" s="49">
        <v>9.5000000000000001E-2</v>
      </c>
    </row>
    <row r="276" spans="1:11" ht="16.05" customHeight="1" x14ac:dyDescent="0.25">
      <c r="A276" s="48">
        <f t="shared" si="38"/>
        <v>51682</v>
      </c>
      <c r="B276" s="45" t="str">
        <f t="shared" si="34"/>
        <v>A276</v>
      </c>
      <c r="C276" s="46">
        <v>264</v>
      </c>
      <c r="D276" s="4">
        <f t="shared" si="35"/>
        <v>0</v>
      </c>
      <c r="E276" s="4">
        <f t="shared" si="39"/>
        <v>0</v>
      </c>
      <c r="F276" s="4">
        <f t="shared" si="36"/>
        <v>0</v>
      </c>
      <c r="G276" s="4">
        <f t="shared" si="37"/>
        <v>0</v>
      </c>
      <c r="H276" s="4">
        <f t="shared" si="32"/>
        <v>0</v>
      </c>
      <c r="I276" s="26">
        <f t="shared" si="33"/>
        <v>0</v>
      </c>
      <c r="K276" s="49">
        <v>9.5000000000000001E-2</v>
      </c>
    </row>
    <row r="277" spans="1:11" ht="16.05" customHeight="1" x14ac:dyDescent="0.25">
      <c r="A277" s="48">
        <f t="shared" si="38"/>
        <v>51713</v>
      </c>
      <c r="B277" s="45" t="str">
        <f t="shared" si="34"/>
        <v>A277</v>
      </c>
      <c r="C277" s="46">
        <v>265</v>
      </c>
      <c r="D277" s="4">
        <f t="shared" si="35"/>
        <v>0</v>
      </c>
      <c r="E277" s="4">
        <f t="shared" si="39"/>
        <v>0</v>
      </c>
      <c r="F277" s="4">
        <f t="shared" si="36"/>
        <v>0</v>
      </c>
      <c r="G277" s="4">
        <f t="shared" si="37"/>
        <v>0</v>
      </c>
      <c r="H277" s="4">
        <f t="shared" si="32"/>
        <v>0</v>
      </c>
      <c r="I277" s="26">
        <f t="shared" si="33"/>
        <v>0</v>
      </c>
      <c r="K277" s="49">
        <v>9.5000000000000001E-2</v>
      </c>
    </row>
    <row r="278" spans="1:11" ht="16.05" customHeight="1" x14ac:dyDescent="0.25">
      <c r="A278" s="48">
        <f t="shared" si="38"/>
        <v>51744</v>
      </c>
      <c r="B278" s="45" t="str">
        <f t="shared" si="34"/>
        <v>A278</v>
      </c>
      <c r="C278" s="46">
        <v>266</v>
      </c>
      <c r="D278" s="4">
        <f t="shared" si="35"/>
        <v>0</v>
      </c>
      <c r="E278" s="4">
        <f t="shared" si="39"/>
        <v>0</v>
      </c>
      <c r="F278" s="4">
        <f t="shared" si="36"/>
        <v>0</v>
      </c>
      <c r="G278" s="4">
        <f t="shared" si="37"/>
        <v>0</v>
      </c>
      <c r="H278" s="4">
        <f t="shared" si="32"/>
        <v>0</v>
      </c>
      <c r="I278" s="26">
        <f t="shared" si="33"/>
        <v>0</v>
      </c>
      <c r="K278" s="49">
        <v>9.5000000000000001E-2</v>
      </c>
    </row>
    <row r="279" spans="1:11" ht="16.05" customHeight="1" x14ac:dyDescent="0.25">
      <c r="A279" s="48">
        <f t="shared" si="38"/>
        <v>51774</v>
      </c>
      <c r="B279" s="45" t="str">
        <f t="shared" si="34"/>
        <v>A279</v>
      </c>
      <c r="C279" s="46">
        <v>267</v>
      </c>
      <c r="D279" s="4">
        <f t="shared" si="35"/>
        <v>0</v>
      </c>
      <c r="E279" s="4">
        <f t="shared" si="39"/>
        <v>0</v>
      </c>
      <c r="F279" s="4">
        <f t="shared" si="36"/>
        <v>0</v>
      </c>
      <c r="G279" s="4">
        <f t="shared" si="37"/>
        <v>0</v>
      </c>
      <c r="H279" s="4">
        <f t="shared" si="32"/>
        <v>0</v>
      </c>
      <c r="I279" s="26">
        <f t="shared" si="33"/>
        <v>0</v>
      </c>
      <c r="K279" s="49">
        <v>9.5000000000000001E-2</v>
      </c>
    </row>
    <row r="280" spans="1:11" ht="16.05" customHeight="1" x14ac:dyDescent="0.25">
      <c r="A280" s="48">
        <f t="shared" si="38"/>
        <v>51805</v>
      </c>
      <c r="B280" s="45" t="str">
        <f t="shared" si="34"/>
        <v>A280</v>
      </c>
      <c r="C280" s="46">
        <v>268</v>
      </c>
      <c r="D280" s="4">
        <f t="shared" si="35"/>
        <v>0</v>
      </c>
      <c r="E280" s="4">
        <f t="shared" si="39"/>
        <v>0</v>
      </c>
      <c r="F280" s="4">
        <f t="shared" si="36"/>
        <v>0</v>
      </c>
      <c r="G280" s="4">
        <f t="shared" si="37"/>
        <v>0</v>
      </c>
      <c r="H280" s="4">
        <f t="shared" si="32"/>
        <v>0</v>
      </c>
      <c r="I280" s="26">
        <f t="shared" si="33"/>
        <v>0</v>
      </c>
      <c r="K280" s="49">
        <v>9.5000000000000001E-2</v>
      </c>
    </row>
    <row r="281" spans="1:11" ht="16.05" customHeight="1" x14ac:dyDescent="0.25">
      <c r="A281" s="48">
        <f t="shared" si="38"/>
        <v>51835</v>
      </c>
      <c r="B281" s="45" t="str">
        <f t="shared" si="34"/>
        <v>A281</v>
      </c>
      <c r="C281" s="46">
        <v>269</v>
      </c>
      <c r="D281" s="4">
        <f t="shared" si="35"/>
        <v>0</v>
      </c>
      <c r="E281" s="4">
        <f t="shared" si="39"/>
        <v>0</v>
      </c>
      <c r="F281" s="4">
        <f t="shared" si="36"/>
        <v>0</v>
      </c>
      <c r="G281" s="4">
        <f t="shared" si="37"/>
        <v>0</v>
      </c>
      <c r="H281" s="4">
        <f t="shared" si="32"/>
        <v>0</v>
      </c>
      <c r="I281" s="26">
        <f t="shared" si="33"/>
        <v>0</v>
      </c>
      <c r="K281" s="49">
        <v>9.5000000000000001E-2</v>
      </c>
    </row>
    <row r="282" spans="1:11" ht="16.05" customHeight="1" x14ac:dyDescent="0.25">
      <c r="A282" s="48">
        <f t="shared" si="38"/>
        <v>51866</v>
      </c>
      <c r="B282" s="45" t="str">
        <f t="shared" si="34"/>
        <v>A282</v>
      </c>
      <c r="C282" s="46">
        <v>270</v>
      </c>
      <c r="D282" s="4">
        <f t="shared" si="35"/>
        <v>0</v>
      </c>
      <c r="E282" s="4">
        <f t="shared" si="39"/>
        <v>0</v>
      </c>
      <c r="F282" s="4">
        <f t="shared" si="36"/>
        <v>0</v>
      </c>
      <c r="G282" s="4">
        <f t="shared" si="37"/>
        <v>0</v>
      </c>
      <c r="H282" s="4">
        <f t="shared" si="32"/>
        <v>0</v>
      </c>
      <c r="I282" s="26">
        <f t="shared" si="33"/>
        <v>0</v>
      </c>
      <c r="K282" s="49">
        <v>9.5000000000000001E-2</v>
      </c>
    </row>
    <row r="283" spans="1:11" ht="16.05" customHeight="1" x14ac:dyDescent="0.25">
      <c r="A283" s="48">
        <f t="shared" si="38"/>
        <v>51897</v>
      </c>
      <c r="B283" s="45" t="str">
        <f t="shared" si="34"/>
        <v>A283</v>
      </c>
      <c r="C283" s="46">
        <v>271</v>
      </c>
      <c r="D283" s="4">
        <f t="shared" si="35"/>
        <v>0</v>
      </c>
      <c r="E283" s="4">
        <f t="shared" si="39"/>
        <v>0</v>
      </c>
      <c r="F283" s="4">
        <f t="shared" si="36"/>
        <v>0</v>
      </c>
      <c r="G283" s="4">
        <f t="shared" si="37"/>
        <v>0</v>
      </c>
      <c r="H283" s="4">
        <f t="shared" si="32"/>
        <v>0</v>
      </c>
      <c r="I283" s="26">
        <f t="shared" si="33"/>
        <v>0</v>
      </c>
      <c r="K283" s="49">
        <v>9.5000000000000001E-2</v>
      </c>
    </row>
    <row r="284" spans="1:11" ht="16.05" customHeight="1" x14ac:dyDescent="0.25">
      <c r="A284" s="48">
        <f t="shared" si="38"/>
        <v>51925</v>
      </c>
      <c r="B284" s="45" t="str">
        <f t="shared" si="34"/>
        <v>A284</v>
      </c>
      <c r="C284" s="46">
        <v>272</v>
      </c>
      <c r="D284" s="4">
        <f t="shared" si="35"/>
        <v>0</v>
      </c>
      <c r="E284" s="4">
        <f t="shared" si="39"/>
        <v>0</v>
      </c>
      <c r="F284" s="4">
        <f t="shared" si="36"/>
        <v>0</v>
      </c>
      <c r="G284" s="4">
        <f t="shared" si="37"/>
        <v>0</v>
      </c>
      <c r="H284" s="4">
        <f t="shared" si="32"/>
        <v>0</v>
      </c>
      <c r="I284" s="26">
        <f t="shared" si="33"/>
        <v>0</v>
      </c>
      <c r="K284" s="49">
        <v>9.5000000000000001E-2</v>
      </c>
    </row>
    <row r="285" spans="1:11" ht="16.05" customHeight="1" x14ac:dyDescent="0.25">
      <c r="A285" s="48">
        <f t="shared" si="38"/>
        <v>51956</v>
      </c>
      <c r="B285" s="45" t="str">
        <f t="shared" si="34"/>
        <v>A285</v>
      </c>
      <c r="C285" s="46">
        <v>273</v>
      </c>
      <c r="D285" s="4">
        <f t="shared" si="35"/>
        <v>0</v>
      </c>
      <c r="E285" s="4">
        <f t="shared" si="39"/>
        <v>0</v>
      </c>
      <c r="F285" s="4">
        <f t="shared" si="36"/>
        <v>0</v>
      </c>
      <c r="G285" s="4">
        <f t="shared" si="37"/>
        <v>0</v>
      </c>
      <c r="H285" s="4">
        <f t="shared" si="32"/>
        <v>0</v>
      </c>
      <c r="I285" s="26">
        <f t="shared" si="33"/>
        <v>0</v>
      </c>
      <c r="K285" s="49">
        <v>9.5000000000000001E-2</v>
      </c>
    </row>
    <row r="286" spans="1:11" ht="16.05" customHeight="1" x14ac:dyDescent="0.25">
      <c r="A286" s="48">
        <f t="shared" si="38"/>
        <v>51986</v>
      </c>
      <c r="B286" s="45" t="str">
        <f t="shared" si="34"/>
        <v>A286</v>
      </c>
      <c r="C286" s="46">
        <v>274</v>
      </c>
      <c r="D286" s="4">
        <f t="shared" si="35"/>
        <v>0</v>
      </c>
      <c r="E286" s="4">
        <f t="shared" si="39"/>
        <v>0</v>
      </c>
      <c r="F286" s="4">
        <f t="shared" si="36"/>
        <v>0</v>
      </c>
      <c r="G286" s="4">
        <f t="shared" si="37"/>
        <v>0</v>
      </c>
      <c r="H286" s="4">
        <f t="shared" si="32"/>
        <v>0</v>
      </c>
      <c r="I286" s="26">
        <f t="shared" si="33"/>
        <v>0</v>
      </c>
      <c r="K286" s="49">
        <v>9.5000000000000001E-2</v>
      </c>
    </row>
    <row r="287" spans="1:11" ht="16.05" customHeight="1" x14ac:dyDescent="0.25">
      <c r="A287" s="48">
        <f t="shared" si="38"/>
        <v>52017</v>
      </c>
      <c r="B287" s="45" t="str">
        <f t="shared" si="34"/>
        <v>A287</v>
      </c>
      <c r="C287" s="46">
        <v>275</v>
      </c>
      <c r="D287" s="4">
        <f t="shared" si="35"/>
        <v>0</v>
      </c>
      <c r="E287" s="4">
        <f t="shared" si="39"/>
        <v>0</v>
      </c>
      <c r="F287" s="4">
        <f t="shared" si="36"/>
        <v>0</v>
      </c>
      <c r="G287" s="4">
        <f t="shared" si="37"/>
        <v>0</v>
      </c>
      <c r="H287" s="4">
        <f t="shared" si="32"/>
        <v>0</v>
      </c>
      <c r="I287" s="26">
        <f t="shared" si="33"/>
        <v>0</v>
      </c>
      <c r="K287" s="49">
        <v>9.5000000000000001E-2</v>
      </c>
    </row>
    <row r="288" spans="1:11" ht="16.05" customHeight="1" x14ac:dyDescent="0.25">
      <c r="A288" s="48">
        <f t="shared" si="38"/>
        <v>52047</v>
      </c>
      <c r="B288" s="45" t="str">
        <f t="shared" si="34"/>
        <v>A288</v>
      </c>
      <c r="C288" s="46">
        <v>276</v>
      </c>
      <c r="D288" s="4">
        <f t="shared" si="35"/>
        <v>0</v>
      </c>
      <c r="E288" s="4">
        <f t="shared" si="39"/>
        <v>0</v>
      </c>
      <c r="F288" s="4">
        <f t="shared" si="36"/>
        <v>0</v>
      </c>
      <c r="G288" s="4">
        <f t="shared" si="37"/>
        <v>0</v>
      </c>
      <c r="H288" s="4">
        <f t="shared" si="32"/>
        <v>0</v>
      </c>
      <c r="I288" s="26">
        <f t="shared" si="33"/>
        <v>0</v>
      </c>
      <c r="K288" s="49">
        <v>9.5000000000000001E-2</v>
      </c>
    </row>
    <row r="289" spans="1:11" ht="16.05" customHeight="1" x14ac:dyDescent="0.25">
      <c r="A289" s="48">
        <f t="shared" si="38"/>
        <v>52078</v>
      </c>
      <c r="B289" s="45" t="str">
        <f t="shared" si="34"/>
        <v>A289</v>
      </c>
      <c r="C289" s="46">
        <v>277</v>
      </c>
      <c r="D289" s="4">
        <f t="shared" si="35"/>
        <v>0</v>
      </c>
      <c r="E289" s="4">
        <f t="shared" si="39"/>
        <v>0</v>
      </c>
      <c r="F289" s="4">
        <f t="shared" si="36"/>
        <v>0</v>
      </c>
      <c r="G289" s="4">
        <f t="shared" si="37"/>
        <v>0</v>
      </c>
      <c r="H289" s="4">
        <f t="shared" si="32"/>
        <v>0</v>
      </c>
      <c r="I289" s="26">
        <f t="shared" si="33"/>
        <v>0</v>
      </c>
      <c r="K289" s="49">
        <v>9.5000000000000001E-2</v>
      </c>
    </row>
    <row r="290" spans="1:11" ht="16.05" customHeight="1" x14ac:dyDescent="0.25">
      <c r="A290" s="48">
        <f t="shared" si="38"/>
        <v>52109</v>
      </c>
      <c r="B290" s="45" t="str">
        <f t="shared" si="34"/>
        <v>A290</v>
      </c>
      <c r="C290" s="46">
        <v>278</v>
      </c>
      <c r="D290" s="4">
        <f t="shared" si="35"/>
        <v>0</v>
      </c>
      <c r="E290" s="4">
        <f t="shared" si="39"/>
        <v>0</v>
      </c>
      <c r="F290" s="4">
        <f t="shared" si="36"/>
        <v>0</v>
      </c>
      <c r="G290" s="4">
        <f t="shared" si="37"/>
        <v>0</v>
      </c>
      <c r="H290" s="4">
        <f t="shared" si="32"/>
        <v>0</v>
      </c>
      <c r="I290" s="26">
        <f t="shared" si="33"/>
        <v>0</v>
      </c>
      <c r="K290" s="49">
        <v>9.5000000000000001E-2</v>
      </c>
    </row>
    <row r="291" spans="1:11" ht="16.05" customHeight="1" x14ac:dyDescent="0.25">
      <c r="A291" s="48">
        <f t="shared" si="38"/>
        <v>52139</v>
      </c>
      <c r="B291" s="45" t="str">
        <f t="shared" si="34"/>
        <v>A291</v>
      </c>
      <c r="C291" s="46">
        <v>279</v>
      </c>
      <c r="D291" s="4">
        <f t="shared" si="35"/>
        <v>0</v>
      </c>
      <c r="E291" s="4">
        <f t="shared" si="39"/>
        <v>0</v>
      </c>
      <c r="F291" s="4">
        <f t="shared" si="36"/>
        <v>0</v>
      </c>
      <c r="G291" s="4">
        <f t="shared" si="37"/>
        <v>0</v>
      </c>
      <c r="H291" s="4">
        <f t="shared" si="32"/>
        <v>0</v>
      </c>
      <c r="I291" s="26">
        <f t="shared" si="33"/>
        <v>0</v>
      </c>
      <c r="K291" s="49">
        <v>9.5000000000000001E-2</v>
      </c>
    </row>
    <row r="292" spans="1:11" ht="16.05" customHeight="1" x14ac:dyDescent="0.25">
      <c r="A292" s="48">
        <f t="shared" si="38"/>
        <v>52170</v>
      </c>
      <c r="B292" s="45" t="str">
        <f t="shared" si="34"/>
        <v>A292</v>
      </c>
      <c r="C292" s="46">
        <v>280</v>
      </c>
      <c r="D292" s="4">
        <f t="shared" si="35"/>
        <v>0</v>
      </c>
      <c r="E292" s="4">
        <f t="shared" si="39"/>
        <v>0</v>
      </c>
      <c r="F292" s="4">
        <f t="shared" si="36"/>
        <v>0</v>
      </c>
      <c r="G292" s="4">
        <f t="shared" si="37"/>
        <v>0</v>
      </c>
      <c r="H292" s="4">
        <f t="shared" si="32"/>
        <v>0</v>
      </c>
      <c r="I292" s="26">
        <f t="shared" si="33"/>
        <v>0</v>
      </c>
      <c r="K292" s="49">
        <v>9.5000000000000001E-2</v>
      </c>
    </row>
    <row r="293" spans="1:11" ht="16.05" customHeight="1" x14ac:dyDescent="0.25">
      <c r="A293" s="48">
        <f t="shared" si="38"/>
        <v>52200</v>
      </c>
      <c r="B293" s="45" t="str">
        <f t="shared" si="34"/>
        <v>A293</v>
      </c>
      <c r="C293" s="46">
        <v>281</v>
      </c>
      <c r="D293" s="4">
        <f t="shared" si="35"/>
        <v>0</v>
      </c>
      <c r="E293" s="4">
        <f t="shared" si="39"/>
        <v>0</v>
      </c>
      <c r="F293" s="4">
        <f t="shared" si="36"/>
        <v>0</v>
      </c>
      <c r="G293" s="4">
        <f t="shared" si="37"/>
        <v>0</v>
      </c>
      <c r="H293" s="4">
        <f t="shared" si="32"/>
        <v>0</v>
      </c>
      <c r="I293" s="26">
        <f t="shared" si="33"/>
        <v>0</v>
      </c>
      <c r="K293" s="49">
        <v>9.5000000000000001E-2</v>
      </c>
    </row>
    <row r="294" spans="1:11" ht="16.05" customHeight="1" x14ac:dyDescent="0.25">
      <c r="A294" s="48">
        <f t="shared" si="38"/>
        <v>52231</v>
      </c>
      <c r="B294" s="45" t="str">
        <f t="shared" si="34"/>
        <v>A294</v>
      </c>
      <c r="C294" s="46">
        <v>282</v>
      </c>
      <c r="D294" s="4">
        <f t="shared" si="35"/>
        <v>0</v>
      </c>
      <c r="E294" s="4">
        <f t="shared" si="39"/>
        <v>0</v>
      </c>
      <c r="F294" s="4">
        <f t="shared" si="36"/>
        <v>0</v>
      </c>
      <c r="G294" s="4">
        <f t="shared" si="37"/>
        <v>0</v>
      </c>
      <c r="H294" s="4">
        <f t="shared" si="32"/>
        <v>0</v>
      </c>
      <c r="I294" s="26">
        <f t="shared" si="33"/>
        <v>0</v>
      </c>
      <c r="K294" s="49">
        <v>9.5000000000000001E-2</v>
      </c>
    </row>
    <row r="295" spans="1:11" ht="16.05" customHeight="1" x14ac:dyDescent="0.25">
      <c r="A295" s="48">
        <f t="shared" si="38"/>
        <v>52262</v>
      </c>
      <c r="B295" s="45" t="str">
        <f t="shared" si="34"/>
        <v>A295</v>
      </c>
      <c r="C295" s="46">
        <v>283</v>
      </c>
      <c r="D295" s="4">
        <f t="shared" si="35"/>
        <v>0</v>
      </c>
      <c r="E295" s="4">
        <f t="shared" si="39"/>
        <v>0</v>
      </c>
      <c r="F295" s="4">
        <f t="shared" si="36"/>
        <v>0</v>
      </c>
      <c r="G295" s="4">
        <f t="shared" si="37"/>
        <v>0</v>
      </c>
      <c r="H295" s="4">
        <f t="shared" si="32"/>
        <v>0</v>
      </c>
      <c r="I295" s="26">
        <f t="shared" si="33"/>
        <v>0</v>
      </c>
      <c r="K295" s="49">
        <v>9.5000000000000001E-2</v>
      </c>
    </row>
    <row r="296" spans="1:11" ht="16.05" customHeight="1" x14ac:dyDescent="0.25">
      <c r="A296" s="48">
        <f t="shared" si="38"/>
        <v>52290</v>
      </c>
      <c r="B296" s="45" t="str">
        <f t="shared" si="34"/>
        <v>A296</v>
      </c>
      <c r="C296" s="46">
        <v>284</v>
      </c>
      <c r="D296" s="4">
        <f t="shared" si="35"/>
        <v>0</v>
      </c>
      <c r="E296" s="4">
        <f t="shared" si="39"/>
        <v>0</v>
      </c>
      <c r="F296" s="4">
        <f t="shared" si="36"/>
        <v>0</v>
      </c>
      <c r="G296" s="4">
        <f t="shared" si="37"/>
        <v>0</v>
      </c>
      <c r="H296" s="4">
        <f t="shared" si="32"/>
        <v>0</v>
      </c>
      <c r="I296" s="26">
        <f t="shared" si="33"/>
        <v>0</v>
      </c>
      <c r="K296" s="49">
        <v>9.5000000000000001E-2</v>
      </c>
    </row>
    <row r="297" spans="1:11" ht="16.05" customHeight="1" x14ac:dyDescent="0.25">
      <c r="A297" s="48">
        <f t="shared" si="38"/>
        <v>52321</v>
      </c>
      <c r="B297" s="45" t="str">
        <f t="shared" si="34"/>
        <v>A297</v>
      </c>
      <c r="C297" s="46">
        <v>285</v>
      </c>
      <c r="D297" s="4">
        <f t="shared" si="35"/>
        <v>0</v>
      </c>
      <c r="E297" s="4">
        <f t="shared" si="39"/>
        <v>0</v>
      </c>
      <c r="F297" s="4">
        <f t="shared" si="36"/>
        <v>0</v>
      </c>
      <c r="G297" s="4">
        <f t="shared" si="37"/>
        <v>0</v>
      </c>
      <c r="H297" s="4">
        <f t="shared" si="32"/>
        <v>0</v>
      </c>
      <c r="I297" s="26">
        <f t="shared" si="33"/>
        <v>0</v>
      </c>
      <c r="K297" s="49">
        <v>9.5000000000000001E-2</v>
      </c>
    </row>
    <row r="298" spans="1:11" ht="16.05" customHeight="1" x14ac:dyDescent="0.25">
      <c r="A298" s="48">
        <f t="shared" si="38"/>
        <v>52351</v>
      </c>
      <c r="B298" s="45" t="str">
        <f t="shared" si="34"/>
        <v>A298</v>
      </c>
      <c r="C298" s="46">
        <v>286</v>
      </c>
      <c r="D298" s="4">
        <f t="shared" si="35"/>
        <v>0</v>
      </c>
      <c r="E298" s="4">
        <f t="shared" si="39"/>
        <v>0</v>
      </c>
      <c r="F298" s="4">
        <f t="shared" si="36"/>
        <v>0</v>
      </c>
      <c r="G298" s="4">
        <f t="shared" si="37"/>
        <v>0</v>
      </c>
      <c r="H298" s="4">
        <f t="shared" si="32"/>
        <v>0</v>
      </c>
      <c r="I298" s="26">
        <f t="shared" si="33"/>
        <v>0</v>
      </c>
      <c r="K298" s="49">
        <v>9.5000000000000001E-2</v>
      </c>
    </row>
    <row r="299" spans="1:11" ht="16.05" customHeight="1" x14ac:dyDescent="0.25">
      <c r="A299" s="48">
        <f t="shared" si="38"/>
        <v>52382</v>
      </c>
      <c r="B299" s="45" t="str">
        <f t="shared" si="34"/>
        <v>A299</v>
      </c>
      <c r="C299" s="46">
        <v>287</v>
      </c>
      <c r="D299" s="4">
        <f t="shared" si="35"/>
        <v>0</v>
      </c>
      <c r="E299" s="4">
        <f t="shared" si="39"/>
        <v>0</v>
      </c>
      <c r="F299" s="4">
        <f t="shared" si="36"/>
        <v>0</v>
      </c>
      <c r="G299" s="4">
        <f t="shared" si="37"/>
        <v>0</v>
      </c>
      <c r="H299" s="4">
        <f t="shared" si="32"/>
        <v>0</v>
      </c>
      <c r="I299" s="26">
        <f t="shared" si="33"/>
        <v>0</v>
      </c>
      <c r="K299" s="49">
        <v>9.5000000000000001E-2</v>
      </c>
    </row>
    <row r="300" spans="1:11" ht="16.05" customHeight="1" x14ac:dyDescent="0.25">
      <c r="A300" s="48">
        <f t="shared" si="38"/>
        <v>52412</v>
      </c>
      <c r="B300" s="45" t="str">
        <f t="shared" si="34"/>
        <v>A300</v>
      </c>
      <c r="C300" s="46">
        <v>288</v>
      </c>
      <c r="D300" s="4">
        <f t="shared" si="35"/>
        <v>0</v>
      </c>
      <c r="E300" s="4">
        <f t="shared" si="39"/>
        <v>0</v>
      </c>
      <c r="F300" s="4">
        <f t="shared" si="36"/>
        <v>0</v>
      </c>
      <c r="G300" s="4">
        <f t="shared" si="37"/>
        <v>0</v>
      </c>
      <c r="H300" s="4">
        <f t="shared" si="32"/>
        <v>0</v>
      </c>
      <c r="I300" s="26">
        <f t="shared" si="33"/>
        <v>0</v>
      </c>
      <c r="K300" s="49">
        <v>9.5000000000000001E-2</v>
      </c>
    </row>
    <row r="301" spans="1:11" ht="16.05" customHeight="1" x14ac:dyDescent="0.25">
      <c r="A301" s="48">
        <f t="shared" si="38"/>
        <v>52443</v>
      </c>
      <c r="B301" s="45" t="str">
        <f t="shared" si="34"/>
        <v>A301</v>
      </c>
      <c r="C301" s="46">
        <v>289</v>
      </c>
      <c r="D301" s="4">
        <f t="shared" si="35"/>
        <v>0</v>
      </c>
      <c r="E301" s="4">
        <f t="shared" si="39"/>
        <v>0</v>
      </c>
      <c r="F301" s="4">
        <f t="shared" si="36"/>
        <v>0</v>
      </c>
      <c r="G301" s="4">
        <f t="shared" si="37"/>
        <v>0</v>
      </c>
      <c r="H301" s="4">
        <f t="shared" si="32"/>
        <v>0</v>
      </c>
      <c r="I301" s="26">
        <f t="shared" si="33"/>
        <v>0</v>
      </c>
      <c r="K301" s="49">
        <v>9.5000000000000001E-2</v>
      </c>
    </row>
    <row r="302" spans="1:11" ht="16.05" customHeight="1" x14ac:dyDescent="0.25">
      <c r="A302" s="48">
        <f t="shared" si="38"/>
        <v>52474</v>
      </c>
      <c r="B302" s="45" t="str">
        <f t="shared" si="34"/>
        <v>A302</v>
      </c>
      <c r="C302" s="46">
        <v>290</v>
      </c>
      <c r="D302" s="4">
        <f t="shared" si="35"/>
        <v>0</v>
      </c>
      <c r="E302" s="4">
        <f t="shared" si="39"/>
        <v>0</v>
      </c>
      <c r="F302" s="4">
        <f t="shared" si="36"/>
        <v>0</v>
      </c>
      <c r="G302" s="4">
        <f t="shared" si="37"/>
        <v>0</v>
      </c>
      <c r="H302" s="4">
        <f t="shared" si="32"/>
        <v>0</v>
      </c>
      <c r="I302" s="26">
        <f t="shared" si="33"/>
        <v>0</v>
      </c>
      <c r="K302" s="49">
        <v>9.5000000000000001E-2</v>
      </c>
    </row>
    <row r="303" spans="1:11" ht="16.05" customHeight="1" x14ac:dyDescent="0.25">
      <c r="A303" s="48">
        <f t="shared" si="38"/>
        <v>52504</v>
      </c>
      <c r="B303" s="45" t="str">
        <f t="shared" si="34"/>
        <v>A303</v>
      </c>
      <c r="C303" s="46">
        <v>291</v>
      </c>
      <c r="D303" s="4">
        <f t="shared" si="35"/>
        <v>0</v>
      </c>
      <c r="E303" s="4">
        <f t="shared" si="39"/>
        <v>0</v>
      </c>
      <c r="F303" s="4">
        <f t="shared" si="36"/>
        <v>0</v>
      </c>
      <c r="G303" s="4">
        <f t="shared" si="37"/>
        <v>0</v>
      </c>
      <c r="H303" s="4">
        <f t="shared" si="32"/>
        <v>0</v>
      </c>
      <c r="I303" s="26">
        <f t="shared" si="33"/>
        <v>0</v>
      </c>
      <c r="K303" s="49">
        <v>9.5000000000000001E-2</v>
      </c>
    </row>
    <row r="304" spans="1:11" ht="16.05" customHeight="1" x14ac:dyDescent="0.25">
      <c r="A304" s="48">
        <f t="shared" si="38"/>
        <v>52535</v>
      </c>
      <c r="B304" s="45" t="str">
        <f t="shared" si="34"/>
        <v>A304</v>
      </c>
      <c r="C304" s="46">
        <v>292</v>
      </c>
      <c r="D304" s="4">
        <f t="shared" si="35"/>
        <v>0</v>
      </c>
      <c r="E304" s="4">
        <f t="shared" si="39"/>
        <v>0</v>
      </c>
      <c r="F304" s="4">
        <f t="shared" si="36"/>
        <v>0</v>
      </c>
      <c r="G304" s="4">
        <f t="shared" si="37"/>
        <v>0</v>
      </c>
      <c r="H304" s="4">
        <f t="shared" si="32"/>
        <v>0</v>
      </c>
      <c r="I304" s="26">
        <f t="shared" si="33"/>
        <v>0</v>
      </c>
      <c r="K304" s="49">
        <v>9.5000000000000001E-2</v>
      </c>
    </row>
    <row r="305" spans="1:11" ht="16.05" customHeight="1" x14ac:dyDescent="0.25">
      <c r="A305" s="48">
        <f t="shared" si="38"/>
        <v>52565</v>
      </c>
      <c r="B305" s="45" t="str">
        <f t="shared" si="34"/>
        <v>A305</v>
      </c>
      <c r="C305" s="46">
        <v>293</v>
      </c>
      <c r="D305" s="4">
        <f t="shared" si="35"/>
        <v>0</v>
      </c>
      <c r="E305" s="4">
        <f t="shared" si="39"/>
        <v>0</v>
      </c>
      <c r="F305" s="4">
        <f t="shared" si="36"/>
        <v>0</v>
      </c>
      <c r="G305" s="4">
        <f t="shared" si="37"/>
        <v>0</v>
      </c>
      <c r="H305" s="4">
        <f t="shared" si="32"/>
        <v>0</v>
      </c>
      <c r="I305" s="26">
        <f t="shared" si="33"/>
        <v>0</v>
      </c>
      <c r="K305" s="49">
        <v>9.5000000000000001E-2</v>
      </c>
    </row>
    <row r="306" spans="1:11" ht="16.05" customHeight="1" x14ac:dyDescent="0.25">
      <c r="A306" s="48">
        <f t="shared" si="38"/>
        <v>52596</v>
      </c>
      <c r="B306" s="45" t="str">
        <f t="shared" si="34"/>
        <v>A306</v>
      </c>
      <c r="C306" s="46">
        <v>294</v>
      </c>
      <c r="D306" s="4">
        <f t="shared" si="35"/>
        <v>0</v>
      </c>
      <c r="E306" s="4">
        <f t="shared" si="39"/>
        <v>0</v>
      </c>
      <c r="F306" s="4">
        <f t="shared" si="36"/>
        <v>0</v>
      </c>
      <c r="G306" s="4">
        <f t="shared" si="37"/>
        <v>0</v>
      </c>
      <c r="H306" s="4">
        <f t="shared" si="32"/>
        <v>0</v>
      </c>
      <c r="I306" s="26">
        <f t="shared" si="33"/>
        <v>0</v>
      </c>
      <c r="K306" s="49">
        <v>9.5000000000000001E-2</v>
      </c>
    </row>
    <row r="307" spans="1:11" ht="16.05" customHeight="1" x14ac:dyDescent="0.25">
      <c r="A307" s="48">
        <f t="shared" si="38"/>
        <v>52627</v>
      </c>
      <c r="B307" s="45" t="str">
        <f t="shared" si="34"/>
        <v>A307</v>
      </c>
      <c r="C307" s="46">
        <v>295</v>
      </c>
      <c r="D307" s="4">
        <f t="shared" si="35"/>
        <v>0</v>
      </c>
      <c r="E307" s="4">
        <f t="shared" si="39"/>
        <v>0</v>
      </c>
      <c r="F307" s="4">
        <f t="shared" si="36"/>
        <v>0</v>
      </c>
      <c r="G307" s="4">
        <f t="shared" si="37"/>
        <v>0</v>
      </c>
      <c r="H307" s="4">
        <f t="shared" si="32"/>
        <v>0</v>
      </c>
      <c r="I307" s="26">
        <f t="shared" si="33"/>
        <v>0</v>
      </c>
      <c r="K307" s="49">
        <v>9.5000000000000001E-2</v>
      </c>
    </row>
    <row r="308" spans="1:11" ht="16.05" customHeight="1" x14ac:dyDescent="0.25">
      <c r="A308" s="48">
        <f t="shared" si="38"/>
        <v>52656</v>
      </c>
      <c r="B308" s="45" t="str">
        <f t="shared" si="34"/>
        <v>A308</v>
      </c>
      <c r="C308" s="46">
        <v>296</v>
      </c>
      <c r="D308" s="4">
        <f t="shared" si="35"/>
        <v>0</v>
      </c>
      <c r="E308" s="4">
        <f t="shared" si="39"/>
        <v>0</v>
      </c>
      <c r="F308" s="4">
        <f t="shared" si="36"/>
        <v>0</v>
      </c>
      <c r="G308" s="4">
        <f t="shared" si="37"/>
        <v>0</v>
      </c>
      <c r="H308" s="4">
        <f t="shared" si="32"/>
        <v>0</v>
      </c>
      <c r="I308" s="26">
        <f t="shared" si="33"/>
        <v>0</v>
      </c>
      <c r="K308" s="49">
        <v>9.5000000000000001E-2</v>
      </c>
    </row>
    <row r="309" spans="1:11" ht="16.05" customHeight="1" x14ac:dyDescent="0.25">
      <c r="A309" s="48">
        <f t="shared" si="38"/>
        <v>52687</v>
      </c>
      <c r="B309" s="45" t="str">
        <f t="shared" si="34"/>
        <v>A309</v>
      </c>
      <c r="C309" s="46">
        <v>297</v>
      </c>
      <c r="D309" s="4">
        <f t="shared" si="35"/>
        <v>0</v>
      </c>
      <c r="E309" s="4">
        <f t="shared" si="39"/>
        <v>0</v>
      </c>
      <c r="F309" s="4">
        <f t="shared" si="36"/>
        <v>0</v>
      </c>
      <c r="G309" s="4">
        <f t="shared" si="37"/>
        <v>0</v>
      </c>
      <c r="H309" s="4">
        <f t="shared" si="32"/>
        <v>0</v>
      </c>
      <c r="I309" s="26">
        <f t="shared" si="33"/>
        <v>0</v>
      </c>
      <c r="K309" s="49">
        <v>9.5000000000000001E-2</v>
      </c>
    </row>
    <row r="310" spans="1:11" ht="16.05" customHeight="1" x14ac:dyDescent="0.25">
      <c r="A310" s="48">
        <f t="shared" si="38"/>
        <v>52717</v>
      </c>
      <c r="B310" s="45" t="str">
        <f t="shared" si="34"/>
        <v>A310</v>
      </c>
      <c r="C310" s="46">
        <v>298</v>
      </c>
      <c r="D310" s="4">
        <f t="shared" si="35"/>
        <v>0</v>
      </c>
      <c r="E310" s="4">
        <f t="shared" si="39"/>
        <v>0</v>
      </c>
      <c r="F310" s="4">
        <f t="shared" si="36"/>
        <v>0</v>
      </c>
      <c r="G310" s="4">
        <f t="shared" si="37"/>
        <v>0</v>
      </c>
      <c r="H310" s="4">
        <f t="shared" si="32"/>
        <v>0</v>
      </c>
      <c r="I310" s="26">
        <f t="shared" si="33"/>
        <v>0</v>
      </c>
      <c r="K310" s="49">
        <v>9.5000000000000001E-2</v>
      </c>
    </row>
    <row r="311" spans="1:11" ht="16.05" customHeight="1" x14ac:dyDescent="0.25">
      <c r="A311" s="48">
        <f t="shared" si="38"/>
        <v>52748</v>
      </c>
      <c r="B311" s="45" t="str">
        <f t="shared" si="34"/>
        <v>A311</v>
      </c>
      <c r="C311" s="46">
        <v>299</v>
      </c>
      <c r="D311" s="4">
        <f t="shared" si="35"/>
        <v>0</v>
      </c>
      <c r="E311" s="4">
        <f t="shared" si="39"/>
        <v>0</v>
      </c>
      <c r="F311" s="4">
        <f t="shared" si="36"/>
        <v>0</v>
      </c>
      <c r="G311" s="4">
        <f t="shared" si="37"/>
        <v>0</v>
      </c>
      <c r="H311" s="4">
        <f t="shared" si="32"/>
        <v>0</v>
      </c>
      <c r="I311" s="26">
        <f t="shared" si="33"/>
        <v>0</v>
      </c>
      <c r="K311" s="49">
        <v>9.5000000000000001E-2</v>
      </c>
    </row>
    <row r="312" spans="1:11" ht="16.05" customHeight="1" x14ac:dyDescent="0.25">
      <c r="A312" s="48">
        <f t="shared" si="38"/>
        <v>52778</v>
      </c>
      <c r="B312" s="45" t="str">
        <f t="shared" si="34"/>
        <v>A312</v>
      </c>
      <c r="C312" s="46">
        <v>300</v>
      </c>
      <c r="D312" s="4">
        <f t="shared" si="35"/>
        <v>0</v>
      </c>
      <c r="E312" s="4">
        <f t="shared" si="39"/>
        <v>0</v>
      </c>
      <c r="F312" s="4">
        <f t="shared" si="36"/>
        <v>0</v>
      </c>
      <c r="G312" s="4">
        <f t="shared" si="37"/>
        <v>0</v>
      </c>
      <c r="H312" s="4">
        <f t="shared" si="32"/>
        <v>0</v>
      </c>
      <c r="I312" s="26">
        <f t="shared" si="33"/>
        <v>0</v>
      </c>
      <c r="K312" s="49">
        <v>9.5000000000000001E-2</v>
      </c>
    </row>
    <row r="313" spans="1:11" ht="16.05" customHeight="1" x14ac:dyDescent="0.25">
      <c r="A313" s="48">
        <f t="shared" si="38"/>
        <v>52809</v>
      </c>
      <c r="B313" s="45" t="str">
        <f t="shared" si="34"/>
        <v>A313</v>
      </c>
      <c r="C313" s="46">
        <v>301</v>
      </c>
      <c r="D313" s="4">
        <f t="shared" si="35"/>
        <v>0</v>
      </c>
      <c r="E313" s="4">
        <f t="shared" si="39"/>
        <v>0</v>
      </c>
      <c r="F313" s="4">
        <f t="shared" si="36"/>
        <v>0</v>
      </c>
      <c r="G313" s="4">
        <f t="shared" si="37"/>
        <v>0</v>
      </c>
      <c r="H313" s="4">
        <f t="shared" si="32"/>
        <v>0</v>
      </c>
      <c r="I313" s="26">
        <f t="shared" si="33"/>
        <v>0</v>
      </c>
      <c r="K313" s="49">
        <v>9.5000000000000001E-2</v>
      </c>
    </row>
    <row r="314" spans="1:11" ht="16.05" customHeight="1" x14ac:dyDescent="0.25">
      <c r="A314" s="48">
        <f t="shared" si="38"/>
        <v>52840</v>
      </c>
      <c r="B314" s="45" t="str">
        <f t="shared" si="34"/>
        <v>A314</v>
      </c>
      <c r="C314" s="46">
        <v>302</v>
      </c>
      <c r="D314" s="4">
        <f t="shared" si="35"/>
        <v>0</v>
      </c>
      <c r="E314" s="4">
        <f t="shared" si="39"/>
        <v>0</v>
      </c>
      <c r="F314" s="4">
        <f t="shared" si="36"/>
        <v>0</v>
      </c>
      <c r="G314" s="4">
        <f t="shared" si="37"/>
        <v>0</v>
      </c>
      <c r="H314" s="4">
        <f t="shared" si="32"/>
        <v>0</v>
      </c>
      <c r="I314" s="26">
        <f t="shared" si="33"/>
        <v>0</v>
      </c>
      <c r="K314" s="49">
        <v>9.5000000000000001E-2</v>
      </c>
    </row>
    <row r="315" spans="1:11" ht="16.05" customHeight="1" x14ac:dyDescent="0.25">
      <c r="A315" s="48">
        <f t="shared" si="38"/>
        <v>52870</v>
      </c>
      <c r="B315" s="45" t="str">
        <f t="shared" si="34"/>
        <v>A315</v>
      </c>
      <c r="C315" s="46">
        <v>303</v>
      </c>
      <c r="D315" s="4">
        <f t="shared" si="35"/>
        <v>0</v>
      </c>
      <c r="E315" s="4">
        <f t="shared" si="39"/>
        <v>0</v>
      </c>
      <c r="F315" s="4">
        <f t="shared" si="36"/>
        <v>0</v>
      </c>
      <c r="G315" s="4">
        <f t="shared" si="37"/>
        <v>0</v>
      </c>
      <c r="H315" s="4">
        <f t="shared" si="32"/>
        <v>0</v>
      </c>
      <c r="I315" s="26">
        <f t="shared" si="33"/>
        <v>0</v>
      </c>
      <c r="K315" s="49">
        <v>9.5000000000000001E-2</v>
      </c>
    </row>
    <row r="316" spans="1:11" ht="16.05" customHeight="1" x14ac:dyDescent="0.25">
      <c r="A316" s="48">
        <f t="shared" si="38"/>
        <v>52901</v>
      </c>
      <c r="B316" s="45" t="str">
        <f t="shared" si="34"/>
        <v>A316</v>
      </c>
      <c r="C316" s="46">
        <v>304</v>
      </c>
      <c r="D316" s="4">
        <f t="shared" si="35"/>
        <v>0</v>
      </c>
      <c r="E316" s="4">
        <f t="shared" si="39"/>
        <v>0</v>
      </c>
      <c r="F316" s="4">
        <f t="shared" si="36"/>
        <v>0</v>
      </c>
      <c r="G316" s="4">
        <f t="shared" si="37"/>
        <v>0</v>
      </c>
      <c r="H316" s="4">
        <f t="shared" si="32"/>
        <v>0</v>
      </c>
      <c r="I316" s="26">
        <f t="shared" si="33"/>
        <v>0</v>
      </c>
      <c r="K316" s="49">
        <v>9.5000000000000001E-2</v>
      </c>
    </row>
    <row r="317" spans="1:11" ht="16.05" customHeight="1" x14ac:dyDescent="0.25">
      <c r="A317" s="48">
        <f t="shared" si="38"/>
        <v>52931</v>
      </c>
      <c r="B317" s="45" t="str">
        <f t="shared" si="34"/>
        <v>A317</v>
      </c>
      <c r="C317" s="46">
        <v>305</v>
      </c>
      <c r="D317" s="4">
        <f t="shared" si="35"/>
        <v>0</v>
      </c>
      <c r="E317" s="4">
        <f t="shared" si="39"/>
        <v>0</v>
      </c>
      <c r="F317" s="4">
        <f t="shared" si="36"/>
        <v>0</v>
      </c>
      <c r="G317" s="4">
        <f t="shared" si="37"/>
        <v>0</v>
      </c>
      <c r="H317" s="4">
        <f t="shared" si="32"/>
        <v>0</v>
      </c>
      <c r="I317" s="26">
        <f t="shared" si="33"/>
        <v>0</v>
      </c>
      <c r="K317" s="49">
        <v>9.5000000000000001E-2</v>
      </c>
    </row>
    <row r="318" spans="1:11" ht="16.05" customHeight="1" x14ac:dyDescent="0.25">
      <c r="A318" s="48">
        <f t="shared" si="38"/>
        <v>52962</v>
      </c>
      <c r="B318" s="45" t="str">
        <f t="shared" si="34"/>
        <v>A318</v>
      </c>
      <c r="C318" s="46">
        <v>306</v>
      </c>
      <c r="D318" s="4">
        <f t="shared" si="35"/>
        <v>0</v>
      </c>
      <c r="E318" s="4">
        <f t="shared" si="39"/>
        <v>0</v>
      </c>
      <c r="F318" s="4">
        <f t="shared" si="36"/>
        <v>0</v>
      </c>
      <c r="G318" s="4">
        <f t="shared" si="37"/>
        <v>0</v>
      </c>
      <c r="H318" s="4">
        <f t="shared" si="32"/>
        <v>0</v>
      </c>
      <c r="I318" s="26">
        <f t="shared" si="33"/>
        <v>0</v>
      </c>
      <c r="K318" s="49">
        <v>9.5000000000000001E-2</v>
      </c>
    </row>
    <row r="319" spans="1:11" ht="16.05" customHeight="1" x14ac:dyDescent="0.25">
      <c r="A319" s="48">
        <f t="shared" si="38"/>
        <v>52993</v>
      </c>
      <c r="B319" s="45" t="str">
        <f t="shared" si="34"/>
        <v>A319</v>
      </c>
      <c r="C319" s="46">
        <v>307</v>
      </c>
      <c r="D319" s="4">
        <f t="shared" si="35"/>
        <v>0</v>
      </c>
      <c r="E319" s="4">
        <f t="shared" si="39"/>
        <v>0</v>
      </c>
      <c r="F319" s="4">
        <f t="shared" si="36"/>
        <v>0</v>
      </c>
      <c r="G319" s="4">
        <f t="shared" si="37"/>
        <v>0</v>
      </c>
      <c r="H319" s="4">
        <f t="shared" si="32"/>
        <v>0</v>
      </c>
      <c r="I319" s="26">
        <f t="shared" si="33"/>
        <v>0</v>
      </c>
      <c r="K319" s="49">
        <v>9.5000000000000001E-2</v>
      </c>
    </row>
    <row r="320" spans="1:11" ht="16.05" customHeight="1" x14ac:dyDescent="0.25">
      <c r="A320" s="48">
        <f t="shared" si="38"/>
        <v>53021</v>
      </c>
      <c r="B320" s="45" t="str">
        <f t="shared" si="34"/>
        <v>A320</v>
      </c>
      <c r="C320" s="46">
        <v>308</v>
      </c>
      <c r="D320" s="4">
        <f t="shared" si="35"/>
        <v>0</v>
      </c>
      <c r="E320" s="4">
        <f t="shared" si="39"/>
        <v>0</v>
      </c>
      <c r="F320" s="4">
        <f t="shared" si="36"/>
        <v>0</v>
      </c>
      <c r="G320" s="4">
        <f t="shared" si="37"/>
        <v>0</v>
      </c>
      <c r="H320" s="4">
        <f t="shared" si="32"/>
        <v>0</v>
      </c>
      <c r="I320" s="26">
        <f t="shared" si="33"/>
        <v>0</v>
      </c>
      <c r="K320" s="49">
        <v>9.5000000000000001E-2</v>
      </c>
    </row>
    <row r="321" spans="1:11" ht="16.05" customHeight="1" x14ac:dyDescent="0.25">
      <c r="A321" s="48">
        <f t="shared" si="38"/>
        <v>53052</v>
      </c>
      <c r="B321" s="45" t="str">
        <f t="shared" si="34"/>
        <v>A321</v>
      </c>
      <c r="C321" s="46">
        <v>309</v>
      </c>
      <c r="D321" s="4">
        <f t="shared" si="35"/>
        <v>0</v>
      </c>
      <c r="E321" s="4">
        <f t="shared" si="39"/>
        <v>0</v>
      </c>
      <c r="F321" s="4">
        <f t="shared" si="36"/>
        <v>0</v>
      </c>
      <c r="G321" s="4">
        <f t="shared" si="37"/>
        <v>0</v>
      </c>
      <c r="H321" s="4">
        <f t="shared" si="32"/>
        <v>0</v>
      </c>
      <c r="I321" s="26">
        <f t="shared" si="33"/>
        <v>0</v>
      </c>
      <c r="K321" s="49">
        <v>9.5000000000000001E-2</v>
      </c>
    </row>
    <row r="322" spans="1:11" ht="16.05" customHeight="1" x14ac:dyDescent="0.25">
      <c r="A322" s="48">
        <f t="shared" si="38"/>
        <v>53082</v>
      </c>
      <c r="B322" s="45" t="str">
        <f t="shared" si="34"/>
        <v>A322</v>
      </c>
      <c r="C322" s="46">
        <v>310</v>
      </c>
      <c r="D322" s="4">
        <f t="shared" si="35"/>
        <v>0</v>
      </c>
      <c r="E322" s="4">
        <f t="shared" si="39"/>
        <v>0</v>
      </c>
      <c r="F322" s="4">
        <f t="shared" si="36"/>
        <v>0</v>
      </c>
      <c r="G322" s="4">
        <f t="shared" si="37"/>
        <v>0</v>
      </c>
      <c r="H322" s="4">
        <f t="shared" si="32"/>
        <v>0</v>
      </c>
      <c r="I322" s="26">
        <f t="shared" si="33"/>
        <v>0</v>
      </c>
      <c r="K322" s="49">
        <v>9.5000000000000001E-2</v>
      </c>
    </row>
    <row r="323" spans="1:11" ht="16.05" customHeight="1" x14ac:dyDescent="0.25">
      <c r="A323" s="48">
        <f t="shared" si="38"/>
        <v>53113</v>
      </c>
      <c r="B323" s="45" t="str">
        <f t="shared" si="34"/>
        <v>A323</v>
      </c>
      <c r="C323" s="46">
        <v>311</v>
      </c>
      <c r="D323" s="4">
        <f t="shared" si="35"/>
        <v>0</v>
      </c>
      <c r="E323" s="4">
        <f t="shared" si="39"/>
        <v>0</v>
      </c>
      <c r="F323" s="4">
        <f t="shared" si="36"/>
        <v>0</v>
      </c>
      <c r="G323" s="4">
        <f t="shared" si="37"/>
        <v>0</v>
      </c>
      <c r="H323" s="4">
        <f t="shared" si="32"/>
        <v>0</v>
      </c>
      <c r="I323" s="26">
        <f t="shared" si="33"/>
        <v>0</v>
      </c>
      <c r="K323" s="49">
        <v>9.5000000000000001E-2</v>
      </c>
    </row>
    <row r="324" spans="1:11" ht="16.05" customHeight="1" x14ac:dyDescent="0.25">
      <c r="A324" s="48">
        <f t="shared" si="38"/>
        <v>53143</v>
      </c>
      <c r="B324" s="45" t="str">
        <f t="shared" si="34"/>
        <v>A324</v>
      </c>
      <c r="C324" s="46">
        <v>312</v>
      </c>
      <c r="D324" s="4">
        <f t="shared" si="35"/>
        <v>0</v>
      </c>
      <c r="E324" s="4">
        <f t="shared" si="39"/>
        <v>0</v>
      </c>
      <c r="F324" s="4">
        <f t="shared" si="36"/>
        <v>0</v>
      </c>
      <c r="G324" s="4">
        <f t="shared" si="37"/>
        <v>0</v>
      </c>
      <c r="H324" s="4">
        <f t="shared" si="32"/>
        <v>0</v>
      </c>
      <c r="I324" s="26">
        <f t="shared" si="33"/>
        <v>0</v>
      </c>
      <c r="K324" s="49">
        <v>9.5000000000000001E-2</v>
      </c>
    </row>
    <row r="325" spans="1:11" ht="16.05" customHeight="1" x14ac:dyDescent="0.25">
      <c r="A325" s="48">
        <f t="shared" si="38"/>
        <v>53174</v>
      </c>
      <c r="B325" s="45" t="str">
        <f t="shared" si="34"/>
        <v>A325</v>
      </c>
      <c r="C325" s="46">
        <v>313</v>
      </c>
      <c r="D325" s="4">
        <f t="shared" si="35"/>
        <v>0</v>
      </c>
      <c r="E325" s="4">
        <f t="shared" si="39"/>
        <v>0</v>
      </c>
      <c r="F325" s="4">
        <f t="shared" si="36"/>
        <v>0</v>
      </c>
      <c r="G325" s="4">
        <f t="shared" si="37"/>
        <v>0</v>
      </c>
      <c r="H325" s="4">
        <f t="shared" si="32"/>
        <v>0</v>
      </c>
      <c r="I325" s="26">
        <f t="shared" si="33"/>
        <v>0</v>
      </c>
      <c r="K325" s="49">
        <v>9.5000000000000001E-2</v>
      </c>
    </row>
    <row r="326" spans="1:11" ht="16.05" customHeight="1" x14ac:dyDescent="0.25">
      <c r="A326" s="48">
        <f t="shared" si="38"/>
        <v>53205</v>
      </c>
      <c r="B326" s="45" t="str">
        <f t="shared" si="34"/>
        <v>A326</v>
      </c>
      <c r="C326" s="46">
        <v>314</v>
      </c>
      <c r="D326" s="4">
        <f t="shared" si="35"/>
        <v>0</v>
      </c>
      <c r="E326" s="4">
        <f t="shared" si="39"/>
        <v>0</v>
      </c>
      <c r="F326" s="4">
        <f t="shared" si="36"/>
        <v>0</v>
      </c>
      <c r="G326" s="4">
        <f t="shared" si="37"/>
        <v>0</v>
      </c>
      <c r="H326" s="4">
        <f t="shared" si="32"/>
        <v>0</v>
      </c>
      <c r="I326" s="26">
        <f t="shared" si="33"/>
        <v>0</v>
      </c>
      <c r="K326" s="49">
        <v>9.5000000000000001E-2</v>
      </c>
    </row>
    <row r="327" spans="1:11" ht="16.05" customHeight="1" x14ac:dyDescent="0.25">
      <c r="A327" s="48">
        <f t="shared" si="38"/>
        <v>53235</v>
      </c>
      <c r="B327" s="45" t="str">
        <f t="shared" si="34"/>
        <v>A327</v>
      </c>
      <c r="C327" s="46">
        <v>315</v>
      </c>
      <c r="D327" s="4">
        <f t="shared" si="35"/>
        <v>0</v>
      </c>
      <c r="E327" s="4">
        <f t="shared" si="39"/>
        <v>0</v>
      </c>
      <c r="F327" s="4">
        <f t="shared" si="36"/>
        <v>0</v>
      </c>
      <c r="G327" s="4">
        <f t="shared" si="37"/>
        <v>0</v>
      </c>
      <c r="H327" s="4">
        <f t="shared" si="32"/>
        <v>0</v>
      </c>
      <c r="I327" s="26">
        <f t="shared" si="33"/>
        <v>0</v>
      </c>
      <c r="K327" s="49">
        <v>9.5000000000000001E-2</v>
      </c>
    </row>
    <row r="328" spans="1:11" ht="16.05" customHeight="1" x14ac:dyDescent="0.25">
      <c r="A328" s="48">
        <f t="shared" si="38"/>
        <v>53266</v>
      </c>
      <c r="B328" s="45" t="str">
        <f t="shared" si="34"/>
        <v>A328</v>
      </c>
      <c r="C328" s="46">
        <v>316</v>
      </c>
      <c r="D328" s="4">
        <f t="shared" si="35"/>
        <v>0</v>
      </c>
      <c r="E328" s="4">
        <f t="shared" si="39"/>
        <v>0</v>
      </c>
      <c r="F328" s="4">
        <f t="shared" si="36"/>
        <v>0</v>
      </c>
      <c r="G328" s="4">
        <f t="shared" si="37"/>
        <v>0</v>
      </c>
      <c r="H328" s="4">
        <f t="shared" si="32"/>
        <v>0</v>
      </c>
      <c r="I328" s="26">
        <f t="shared" si="33"/>
        <v>0</v>
      </c>
      <c r="K328" s="49">
        <v>9.5000000000000001E-2</v>
      </c>
    </row>
    <row r="329" spans="1:11" ht="16.05" customHeight="1" x14ac:dyDescent="0.25">
      <c r="A329" s="48">
        <f t="shared" si="38"/>
        <v>53296</v>
      </c>
      <c r="B329" s="45" t="str">
        <f t="shared" si="34"/>
        <v>A329</v>
      </c>
      <c r="C329" s="46">
        <v>317</v>
      </c>
      <c r="D329" s="4">
        <f t="shared" si="35"/>
        <v>0</v>
      </c>
      <c r="E329" s="4">
        <f t="shared" si="39"/>
        <v>0</v>
      </c>
      <c r="F329" s="4">
        <f t="shared" si="36"/>
        <v>0</v>
      </c>
      <c r="G329" s="4">
        <f t="shared" si="37"/>
        <v>0</v>
      </c>
      <c r="H329" s="4">
        <f t="shared" si="32"/>
        <v>0</v>
      </c>
      <c r="I329" s="26">
        <f t="shared" si="33"/>
        <v>0</v>
      </c>
      <c r="K329" s="49">
        <v>9.5000000000000001E-2</v>
      </c>
    </row>
    <row r="330" spans="1:11" ht="16.05" customHeight="1" x14ac:dyDescent="0.25">
      <c r="A330" s="48">
        <f t="shared" si="38"/>
        <v>53327</v>
      </c>
      <c r="B330" s="45" t="str">
        <f t="shared" si="34"/>
        <v>A330</v>
      </c>
      <c r="C330" s="46">
        <v>318</v>
      </c>
      <c r="D330" s="4">
        <f t="shared" si="35"/>
        <v>0</v>
      </c>
      <c r="E330" s="4">
        <f t="shared" si="39"/>
        <v>0</v>
      </c>
      <c r="F330" s="4">
        <f t="shared" si="36"/>
        <v>0</v>
      </c>
      <c r="G330" s="4">
        <f t="shared" si="37"/>
        <v>0</v>
      </c>
      <c r="H330" s="4">
        <f t="shared" si="32"/>
        <v>0</v>
      </c>
      <c r="I330" s="26">
        <f t="shared" si="33"/>
        <v>0</v>
      </c>
      <c r="K330" s="49">
        <v>9.5000000000000001E-2</v>
      </c>
    </row>
    <row r="331" spans="1:11" ht="16.05" customHeight="1" x14ac:dyDescent="0.25">
      <c r="A331" s="48">
        <f t="shared" si="38"/>
        <v>53358</v>
      </c>
      <c r="B331" s="45" t="str">
        <f t="shared" si="34"/>
        <v>A331</v>
      </c>
      <c r="C331" s="46">
        <v>319</v>
      </c>
      <c r="D331" s="4">
        <f t="shared" si="35"/>
        <v>0</v>
      </c>
      <c r="E331" s="4">
        <f t="shared" si="39"/>
        <v>0</v>
      </c>
      <c r="F331" s="4">
        <f t="shared" si="36"/>
        <v>0</v>
      </c>
      <c r="G331" s="4">
        <f t="shared" si="37"/>
        <v>0</v>
      </c>
      <c r="H331" s="4">
        <f t="shared" si="32"/>
        <v>0</v>
      </c>
      <c r="I331" s="26">
        <f t="shared" si="33"/>
        <v>0</v>
      </c>
      <c r="K331" s="49">
        <v>9.5000000000000001E-2</v>
      </c>
    </row>
    <row r="332" spans="1:11" ht="16.05" customHeight="1" x14ac:dyDescent="0.25">
      <c r="A332" s="48">
        <f t="shared" si="38"/>
        <v>53386</v>
      </c>
      <c r="B332" s="45" t="str">
        <f t="shared" si="34"/>
        <v>A332</v>
      </c>
      <c r="C332" s="46">
        <v>320</v>
      </c>
      <c r="D332" s="4">
        <f t="shared" si="35"/>
        <v>0</v>
      </c>
      <c r="E332" s="4">
        <f t="shared" si="39"/>
        <v>0</v>
      </c>
      <c r="F332" s="4">
        <f t="shared" si="36"/>
        <v>0</v>
      </c>
      <c r="G332" s="4">
        <f t="shared" si="37"/>
        <v>0</v>
      </c>
      <c r="H332" s="4">
        <f t="shared" si="32"/>
        <v>0</v>
      </c>
      <c r="I332" s="26">
        <f t="shared" si="33"/>
        <v>0</v>
      </c>
      <c r="K332" s="49">
        <v>9.5000000000000001E-2</v>
      </c>
    </row>
    <row r="333" spans="1:11" ht="16.05" customHeight="1" x14ac:dyDescent="0.25">
      <c r="A333" s="48">
        <f t="shared" si="38"/>
        <v>53417</v>
      </c>
      <c r="B333" s="45" t="str">
        <f t="shared" si="34"/>
        <v>A333</v>
      </c>
      <c r="C333" s="46">
        <v>321</v>
      </c>
      <c r="D333" s="4">
        <f t="shared" si="35"/>
        <v>0</v>
      </c>
      <c r="E333" s="4">
        <f t="shared" si="39"/>
        <v>0</v>
      </c>
      <c r="F333" s="4">
        <f t="shared" si="36"/>
        <v>0</v>
      </c>
      <c r="G333" s="4">
        <f t="shared" si="37"/>
        <v>0</v>
      </c>
      <c r="H333" s="4">
        <f t="shared" ref="H333:H372" si="40">D333-G333</f>
        <v>0</v>
      </c>
      <c r="I333" s="26">
        <f t="shared" ref="I333:I372" si="41">H333/$D$4</f>
        <v>0</v>
      </c>
      <c r="K333" s="49">
        <v>9.5000000000000001E-2</v>
      </c>
    </row>
    <row r="334" spans="1:11" ht="16.05" customHeight="1" x14ac:dyDescent="0.25">
      <c r="A334" s="48">
        <f t="shared" si="38"/>
        <v>53447</v>
      </c>
      <c r="B334" s="45" t="str">
        <f t="shared" ref="B334:B372" si="42">"A"&amp;ROW(A334)</f>
        <v>A334</v>
      </c>
      <c r="C334" s="46">
        <v>322</v>
      </c>
      <c r="D334" s="4">
        <f t="shared" ref="D334:D372" si="43">IF(ROUND(H333,0)&gt;0,H333,0)</f>
        <v>0</v>
      </c>
      <c r="E334" s="4">
        <f t="shared" si="39"/>
        <v>0</v>
      </c>
      <c r="F334" s="4">
        <f t="shared" ref="F334:F372" si="44">IF($D$6+1-C334&lt;=0,0,IF($D$9="Beginning",(D334-E334)*K334/12,D334*K334/12))</f>
        <v>0</v>
      </c>
      <c r="G334" s="4">
        <f t="shared" ref="G334:G372" si="45">IF(ROUND($D$6+1-C334,2)&lt;=0,0,E334-F334)</f>
        <v>0</v>
      </c>
      <c r="H334" s="4">
        <f t="shared" si="40"/>
        <v>0</v>
      </c>
      <c r="I334" s="26">
        <f t="shared" si="41"/>
        <v>0</v>
      </c>
      <c r="K334" s="49">
        <v>9.5000000000000001E-2</v>
      </c>
    </row>
    <row r="335" spans="1:11" ht="16.05" customHeight="1" x14ac:dyDescent="0.25">
      <c r="A335" s="48">
        <f t="shared" ref="A335:A372" si="46">DATE(YEAR(A334),MONTH(A334)+2,1-1)</f>
        <v>53478</v>
      </c>
      <c r="B335" s="45" t="str">
        <f t="shared" si="42"/>
        <v>A335</v>
      </c>
      <c r="C335" s="46">
        <v>323</v>
      </c>
      <c r="D335" s="4">
        <f t="shared" si="43"/>
        <v>0</v>
      </c>
      <c r="E335" s="4">
        <f t="shared" ref="E335:E372" si="47">IF($D$6+1-C335&lt;=0,0,IF($D$9="Beginning",PMT(K334/12,$D$6+1-C335,-(D334-E334),-PV(K334/12,1,0,$D$10),0),PMT(K335/12,$D$6+1-C335,-D335,$D$10,0)))</f>
        <v>0</v>
      </c>
      <c r="F335" s="4">
        <f t="shared" si="44"/>
        <v>0</v>
      </c>
      <c r="G335" s="4">
        <f t="shared" si="45"/>
        <v>0</v>
      </c>
      <c r="H335" s="4">
        <f t="shared" si="40"/>
        <v>0</v>
      </c>
      <c r="I335" s="26">
        <f t="shared" si="41"/>
        <v>0</v>
      </c>
      <c r="K335" s="49">
        <v>9.5000000000000001E-2</v>
      </c>
    </row>
    <row r="336" spans="1:11" ht="16.05" customHeight="1" x14ac:dyDescent="0.25">
      <c r="A336" s="48">
        <f t="shared" si="46"/>
        <v>53508</v>
      </c>
      <c r="B336" s="45" t="str">
        <f t="shared" si="42"/>
        <v>A336</v>
      </c>
      <c r="C336" s="46">
        <v>324</v>
      </c>
      <c r="D336" s="4">
        <f t="shared" si="43"/>
        <v>0</v>
      </c>
      <c r="E336" s="4">
        <f t="shared" si="47"/>
        <v>0</v>
      </c>
      <c r="F336" s="4">
        <f t="shared" si="44"/>
        <v>0</v>
      </c>
      <c r="G336" s="4">
        <f t="shared" si="45"/>
        <v>0</v>
      </c>
      <c r="H336" s="4">
        <f t="shared" si="40"/>
        <v>0</v>
      </c>
      <c r="I336" s="26">
        <f t="shared" si="41"/>
        <v>0</v>
      </c>
      <c r="K336" s="49">
        <v>9.5000000000000001E-2</v>
      </c>
    </row>
    <row r="337" spans="1:11" ht="16.05" customHeight="1" x14ac:dyDescent="0.25">
      <c r="A337" s="48">
        <f t="shared" si="46"/>
        <v>53539</v>
      </c>
      <c r="B337" s="45" t="str">
        <f t="shared" si="42"/>
        <v>A337</v>
      </c>
      <c r="C337" s="46">
        <v>325</v>
      </c>
      <c r="D337" s="4">
        <f t="shared" si="43"/>
        <v>0</v>
      </c>
      <c r="E337" s="4">
        <f t="shared" si="47"/>
        <v>0</v>
      </c>
      <c r="F337" s="4">
        <f t="shared" si="44"/>
        <v>0</v>
      </c>
      <c r="G337" s="4">
        <f t="shared" si="45"/>
        <v>0</v>
      </c>
      <c r="H337" s="4">
        <f t="shared" si="40"/>
        <v>0</v>
      </c>
      <c r="I337" s="26">
        <f t="shared" si="41"/>
        <v>0</v>
      </c>
      <c r="K337" s="49">
        <v>9.5000000000000001E-2</v>
      </c>
    </row>
    <row r="338" spans="1:11" ht="16.05" customHeight="1" x14ac:dyDescent="0.25">
      <c r="A338" s="48">
        <f t="shared" si="46"/>
        <v>53570</v>
      </c>
      <c r="B338" s="45" t="str">
        <f t="shared" si="42"/>
        <v>A338</v>
      </c>
      <c r="C338" s="46">
        <v>326</v>
      </c>
      <c r="D338" s="4">
        <f t="shared" si="43"/>
        <v>0</v>
      </c>
      <c r="E338" s="4">
        <f t="shared" si="47"/>
        <v>0</v>
      </c>
      <c r="F338" s="4">
        <f t="shared" si="44"/>
        <v>0</v>
      </c>
      <c r="G338" s="4">
        <f t="shared" si="45"/>
        <v>0</v>
      </c>
      <c r="H338" s="4">
        <f t="shared" si="40"/>
        <v>0</v>
      </c>
      <c r="I338" s="26">
        <f t="shared" si="41"/>
        <v>0</v>
      </c>
      <c r="K338" s="49">
        <v>9.5000000000000001E-2</v>
      </c>
    </row>
    <row r="339" spans="1:11" ht="16.05" customHeight="1" x14ac:dyDescent="0.25">
      <c r="A339" s="48">
        <f t="shared" si="46"/>
        <v>53600</v>
      </c>
      <c r="B339" s="45" t="str">
        <f t="shared" si="42"/>
        <v>A339</v>
      </c>
      <c r="C339" s="46">
        <v>327</v>
      </c>
      <c r="D339" s="4">
        <f t="shared" si="43"/>
        <v>0</v>
      </c>
      <c r="E339" s="4">
        <f t="shared" si="47"/>
        <v>0</v>
      </c>
      <c r="F339" s="4">
        <f t="shared" si="44"/>
        <v>0</v>
      </c>
      <c r="G339" s="4">
        <f t="shared" si="45"/>
        <v>0</v>
      </c>
      <c r="H339" s="4">
        <f t="shared" si="40"/>
        <v>0</v>
      </c>
      <c r="I339" s="26">
        <f t="shared" si="41"/>
        <v>0</v>
      </c>
      <c r="K339" s="49">
        <v>9.5000000000000001E-2</v>
      </c>
    </row>
    <row r="340" spans="1:11" ht="16.05" customHeight="1" x14ac:dyDescent="0.25">
      <c r="A340" s="48">
        <f t="shared" si="46"/>
        <v>53631</v>
      </c>
      <c r="B340" s="45" t="str">
        <f t="shared" si="42"/>
        <v>A340</v>
      </c>
      <c r="C340" s="46">
        <v>328</v>
      </c>
      <c r="D340" s="4">
        <f t="shared" si="43"/>
        <v>0</v>
      </c>
      <c r="E340" s="4">
        <f t="shared" si="47"/>
        <v>0</v>
      </c>
      <c r="F340" s="4">
        <f t="shared" si="44"/>
        <v>0</v>
      </c>
      <c r="G340" s="4">
        <f t="shared" si="45"/>
        <v>0</v>
      </c>
      <c r="H340" s="4">
        <f t="shared" si="40"/>
        <v>0</v>
      </c>
      <c r="I340" s="26">
        <f t="shared" si="41"/>
        <v>0</v>
      </c>
      <c r="K340" s="49">
        <v>9.5000000000000001E-2</v>
      </c>
    </row>
    <row r="341" spans="1:11" ht="16.05" customHeight="1" x14ac:dyDescent="0.25">
      <c r="A341" s="48">
        <f t="shared" si="46"/>
        <v>53661</v>
      </c>
      <c r="B341" s="45" t="str">
        <f t="shared" si="42"/>
        <v>A341</v>
      </c>
      <c r="C341" s="46">
        <v>329</v>
      </c>
      <c r="D341" s="4">
        <f t="shared" si="43"/>
        <v>0</v>
      </c>
      <c r="E341" s="4">
        <f t="shared" si="47"/>
        <v>0</v>
      </c>
      <c r="F341" s="4">
        <f t="shared" si="44"/>
        <v>0</v>
      </c>
      <c r="G341" s="4">
        <f t="shared" si="45"/>
        <v>0</v>
      </c>
      <c r="H341" s="4">
        <f t="shared" si="40"/>
        <v>0</v>
      </c>
      <c r="I341" s="26">
        <f t="shared" si="41"/>
        <v>0</v>
      </c>
      <c r="K341" s="49">
        <v>9.5000000000000001E-2</v>
      </c>
    </row>
    <row r="342" spans="1:11" ht="16.05" customHeight="1" x14ac:dyDescent="0.25">
      <c r="A342" s="48">
        <f t="shared" si="46"/>
        <v>53692</v>
      </c>
      <c r="B342" s="45" t="str">
        <f t="shared" si="42"/>
        <v>A342</v>
      </c>
      <c r="C342" s="46">
        <v>330</v>
      </c>
      <c r="D342" s="4">
        <f t="shared" si="43"/>
        <v>0</v>
      </c>
      <c r="E342" s="4">
        <f t="shared" si="47"/>
        <v>0</v>
      </c>
      <c r="F342" s="4">
        <f t="shared" si="44"/>
        <v>0</v>
      </c>
      <c r="G342" s="4">
        <f t="shared" si="45"/>
        <v>0</v>
      </c>
      <c r="H342" s="4">
        <f t="shared" si="40"/>
        <v>0</v>
      </c>
      <c r="I342" s="26">
        <f t="shared" si="41"/>
        <v>0</v>
      </c>
      <c r="K342" s="49">
        <v>9.5000000000000001E-2</v>
      </c>
    </row>
    <row r="343" spans="1:11" ht="16.05" customHeight="1" x14ac:dyDescent="0.25">
      <c r="A343" s="48">
        <f t="shared" si="46"/>
        <v>53723</v>
      </c>
      <c r="B343" s="45" t="str">
        <f t="shared" si="42"/>
        <v>A343</v>
      </c>
      <c r="C343" s="46">
        <v>331</v>
      </c>
      <c r="D343" s="4">
        <f t="shared" si="43"/>
        <v>0</v>
      </c>
      <c r="E343" s="4">
        <f t="shared" si="47"/>
        <v>0</v>
      </c>
      <c r="F343" s="4">
        <f t="shared" si="44"/>
        <v>0</v>
      </c>
      <c r="G343" s="4">
        <f t="shared" si="45"/>
        <v>0</v>
      </c>
      <c r="H343" s="4">
        <f t="shared" si="40"/>
        <v>0</v>
      </c>
      <c r="I343" s="26">
        <f t="shared" si="41"/>
        <v>0</v>
      </c>
      <c r="K343" s="49">
        <v>9.5000000000000001E-2</v>
      </c>
    </row>
    <row r="344" spans="1:11" ht="16.05" customHeight="1" x14ac:dyDescent="0.25">
      <c r="A344" s="48">
        <f t="shared" si="46"/>
        <v>53751</v>
      </c>
      <c r="B344" s="45" t="str">
        <f t="shared" si="42"/>
        <v>A344</v>
      </c>
      <c r="C344" s="46">
        <v>332</v>
      </c>
      <c r="D344" s="4">
        <f t="shared" si="43"/>
        <v>0</v>
      </c>
      <c r="E344" s="4">
        <f t="shared" si="47"/>
        <v>0</v>
      </c>
      <c r="F344" s="4">
        <f t="shared" si="44"/>
        <v>0</v>
      </c>
      <c r="G344" s="4">
        <f t="shared" si="45"/>
        <v>0</v>
      </c>
      <c r="H344" s="4">
        <f t="shared" si="40"/>
        <v>0</v>
      </c>
      <c r="I344" s="26">
        <f t="shared" si="41"/>
        <v>0</v>
      </c>
      <c r="K344" s="49">
        <v>9.5000000000000001E-2</v>
      </c>
    </row>
    <row r="345" spans="1:11" ht="16.05" customHeight="1" x14ac:dyDescent="0.25">
      <c r="A345" s="48">
        <f t="shared" si="46"/>
        <v>53782</v>
      </c>
      <c r="B345" s="45" t="str">
        <f t="shared" si="42"/>
        <v>A345</v>
      </c>
      <c r="C345" s="46">
        <v>333</v>
      </c>
      <c r="D345" s="4">
        <f t="shared" si="43"/>
        <v>0</v>
      </c>
      <c r="E345" s="4">
        <f t="shared" si="47"/>
        <v>0</v>
      </c>
      <c r="F345" s="4">
        <f t="shared" si="44"/>
        <v>0</v>
      </c>
      <c r="G345" s="4">
        <f t="shared" si="45"/>
        <v>0</v>
      </c>
      <c r="H345" s="4">
        <f t="shared" si="40"/>
        <v>0</v>
      </c>
      <c r="I345" s="26">
        <f t="shared" si="41"/>
        <v>0</v>
      </c>
      <c r="K345" s="49">
        <v>9.5000000000000001E-2</v>
      </c>
    </row>
    <row r="346" spans="1:11" ht="16.05" customHeight="1" x14ac:dyDescent="0.25">
      <c r="A346" s="48">
        <f t="shared" si="46"/>
        <v>53812</v>
      </c>
      <c r="B346" s="45" t="str">
        <f t="shared" si="42"/>
        <v>A346</v>
      </c>
      <c r="C346" s="46">
        <v>334</v>
      </c>
      <c r="D346" s="4">
        <f t="shared" si="43"/>
        <v>0</v>
      </c>
      <c r="E346" s="4">
        <f t="shared" si="47"/>
        <v>0</v>
      </c>
      <c r="F346" s="4">
        <f t="shared" si="44"/>
        <v>0</v>
      </c>
      <c r="G346" s="4">
        <f t="shared" si="45"/>
        <v>0</v>
      </c>
      <c r="H346" s="4">
        <f t="shared" si="40"/>
        <v>0</v>
      </c>
      <c r="I346" s="26">
        <f t="shared" si="41"/>
        <v>0</v>
      </c>
      <c r="K346" s="49">
        <v>9.5000000000000001E-2</v>
      </c>
    </row>
    <row r="347" spans="1:11" ht="16.05" customHeight="1" x14ac:dyDescent="0.25">
      <c r="A347" s="48">
        <f t="shared" si="46"/>
        <v>53843</v>
      </c>
      <c r="B347" s="45" t="str">
        <f t="shared" si="42"/>
        <v>A347</v>
      </c>
      <c r="C347" s="46">
        <v>335</v>
      </c>
      <c r="D347" s="4">
        <f t="shared" si="43"/>
        <v>0</v>
      </c>
      <c r="E347" s="4">
        <f t="shared" si="47"/>
        <v>0</v>
      </c>
      <c r="F347" s="4">
        <f t="shared" si="44"/>
        <v>0</v>
      </c>
      <c r="G347" s="4">
        <f t="shared" si="45"/>
        <v>0</v>
      </c>
      <c r="H347" s="4">
        <f t="shared" si="40"/>
        <v>0</v>
      </c>
      <c r="I347" s="26">
        <f t="shared" si="41"/>
        <v>0</v>
      </c>
      <c r="K347" s="49">
        <v>9.5000000000000001E-2</v>
      </c>
    </row>
    <row r="348" spans="1:11" ht="16.05" customHeight="1" x14ac:dyDescent="0.25">
      <c r="A348" s="48">
        <f t="shared" si="46"/>
        <v>53873</v>
      </c>
      <c r="B348" s="45" t="str">
        <f t="shared" si="42"/>
        <v>A348</v>
      </c>
      <c r="C348" s="46">
        <v>336</v>
      </c>
      <c r="D348" s="4">
        <f t="shared" si="43"/>
        <v>0</v>
      </c>
      <c r="E348" s="4">
        <f t="shared" si="47"/>
        <v>0</v>
      </c>
      <c r="F348" s="4">
        <f t="shared" si="44"/>
        <v>0</v>
      </c>
      <c r="G348" s="4">
        <f t="shared" si="45"/>
        <v>0</v>
      </c>
      <c r="H348" s="4">
        <f t="shared" si="40"/>
        <v>0</v>
      </c>
      <c r="I348" s="26">
        <f t="shared" si="41"/>
        <v>0</v>
      </c>
      <c r="K348" s="49">
        <v>9.5000000000000001E-2</v>
      </c>
    </row>
    <row r="349" spans="1:11" ht="16.05" customHeight="1" x14ac:dyDescent="0.25">
      <c r="A349" s="48">
        <f t="shared" si="46"/>
        <v>53904</v>
      </c>
      <c r="B349" s="45" t="str">
        <f t="shared" si="42"/>
        <v>A349</v>
      </c>
      <c r="C349" s="46">
        <v>337</v>
      </c>
      <c r="D349" s="4">
        <f t="shared" si="43"/>
        <v>0</v>
      </c>
      <c r="E349" s="4">
        <f t="shared" si="47"/>
        <v>0</v>
      </c>
      <c r="F349" s="4">
        <f t="shared" si="44"/>
        <v>0</v>
      </c>
      <c r="G349" s="4">
        <f t="shared" si="45"/>
        <v>0</v>
      </c>
      <c r="H349" s="4">
        <f t="shared" si="40"/>
        <v>0</v>
      </c>
      <c r="I349" s="26">
        <f t="shared" si="41"/>
        <v>0</v>
      </c>
      <c r="K349" s="49">
        <v>9.5000000000000001E-2</v>
      </c>
    </row>
    <row r="350" spans="1:11" ht="16.05" customHeight="1" x14ac:dyDescent="0.25">
      <c r="A350" s="48">
        <f t="shared" si="46"/>
        <v>53935</v>
      </c>
      <c r="B350" s="45" t="str">
        <f t="shared" si="42"/>
        <v>A350</v>
      </c>
      <c r="C350" s="46">
        <v>338</v>
      </c>
      <c r="D350" s="4">
        <f t="shared" si="43"/>
        <v>0</v>
      </c>
      <c r="E350" s="4">
        <f t="shared" si="47"/>
        <v>0</v>
      </c>
      <c r="F350" s="4">
        <f t="shared" si="44"/>
        <v>0</v>
      </c>
      <c r="G350" s="4">
        <f t="shared" si="45"/>
        <v>0</v>
      </c>
      <c r="H350" s="4">
        <f t="shared" si="40"/>
        <v>0</v>
      </c>
      <c r="I350" s="26">
        <f t="shared" si="41"/>
        <v>0</v>
      </c>
      <c r="K350" s="49">
        <v>9.5000000000000001E-2</v>
      </c>
    </row>
    <row r="351" spans="1:11" ht="16.05" customHeight="1" x14ac:dyDescent="0.25">
      <c r="A351" s="48">
        <f t="shared" si="46"/>
        <v>53965</v>
      </c>
      <c r="B351" s="45" t="str">
        <f t="shared" si="42"/>
        <v>A351</v>
      </c>
      <c r="C351" s="46">
        <v>339</v>
      </c>
      <c r="D351" s="4">
        <f t="shared" si="43"/>
        <v>0</v>
      </c>
      <c r="E351" s="4">
        <f t="shared" si="47"/>
        <v>0</v>
      </c>
      <c r="F351" s="4">
        <f t="shared" si="44"/>
        <v>0</v>
      </c>
      <c r="G351" s="4">
        <f t="shared" si="45"/>
        <v>0</v>
      </c>
      <c r="H351" s="4">
        <f t="shared" si="40"/>
        <v>0</v>
      </c>
      <c r="I351" s="26">
        <f t="shared" si="41"/>
        <v>0</v>
      </c>
      <c r="K351" s="49">
        <v>9.5000000000000001E-2</v>
      </c>
    </row>
    <row r="352" spans="1:11" ht="16.05" customHeight="1" x14ac:dyDescent="0.25">
      <c r="A352" s="48">
        <f t="shared" si="46"/>
        <v>53996</v>
      </c>
      <c r="B352" s="45" t="str">
        <f t="shared" si="42"/>
        <v>A352</v>
      </c>
      <c r="C352" s="46">
        <v>340</v>
      </c>
      <c r="D352" s="4">
        <f t="shared" si="43"/>
        <v>0</v>
      </c>
      <c r="E352" s="4">
        <f t="shared" si="47"/>
        <v>0</v>
      </c>
      <c r="F352" s="4">
        <f t="shared" si="44"/>
        <v>0</v>
      </c>
      <c r="G352" s="4">
        <f t="shared" si="45"/>
        <v>0</v>
      </c>
      <c r="H352" s="4">
        <f t="shared" si="40"/>
        <v>0</v>
      </c>
      <c r="I352" s="26">
        <f t="shared" si="41"/>
        <v>0</v>
      </c>
      <c r="K352" s="49">
        <v>9.5000000000000001E-2</v>
      </c>
    </row>
    <row r="353" spans="1:11" ht="16.05" customHeight="1" x14ac:dyDescent="0.25">
      <c r="A353" s="48">
        <f t="shared" si="46"/>
        <v>54026</v>
      </c>
      <c r="B353" s="45" t="str">
        <f t="shared" si="42"/>
        <v>A353</v>
      </c>
      <c r="C353" s="46">
        <v>341</v>
      </c>
      <c r="D353" s="4">
        <f t="shared" si="43"/>
        <v>0</v>
      </c>
      <c r="E353" s="4">
        <f t="shared" si="47"/>
        <v>0</v>
      </c>
      <c r="F353" s="4">
        <f t="shared" si="44"/>
        <v>0</v>
      </c>
      <c r="G353" s="4">
        <f t="shared" si="45"/>
        <v>0</v>
      </c>
      <c r="H353" s="4">
        <f t="shared" si="40"/>
        <v>0</v>
      </c>
      <c r="I353" s="26">
        <f t="shared" si="41"/>
        <v>0</v>
      </c>
      <c r="K353" s="49">
        <v>9.5000000000000001E-2</v>
      </c>
    </row>
    <row r="354" spans="1:11" ht="16.05" customHeight="1" x14ac:dyDescent="0.25">
      <c r="A354" s="48">
        <f t="shared" si="46"/>
        <v>54057</v>
      </c>
      <c r="B354" s="45" t="str">
        <f t="shared" si="42"/>
        <v>A354</v>
      </c>
      <c r="C354" s="46">
        <v>342</v>
      </c>
      <c r="D354" s="4">
        <f t="shared" si="43"/>
        <v>0</v>
      </c>
      <c r="E354" s="4">
        <f t="shared" si="47"/>
        <v>0</v>
      </c>
      <c r="F354" s="4">
        <f t="shared" si="44"/>
        <v>0</v>
      </c>
      <c r="G354" s="4">
        <f t="shared" si="45"/>
        <v>0</v>
      </c>
      <c r="H354" s="4">
        <f t="shared" si="40"/>
        <v>0</v>
      </c>
      <c r="I354" s="26">
        <f t="shared" si="41"/>
        <v>0</v>
      </c>
      <c r="K354" s="49">
        <v>9.5000000000000001E-2</v>
      </c>
    </row>
    <row r="355" spans="1:11" ht="16.05" customHeight="1" x14ac:dyDescent="0.25">
      <c r="A355" s="48">
        <f t="shared" si="46"/>
        <v>54088</v>
      </c>
      <c r="B355" s="45" t="str">
        <f t="shared" si="42"/>
        <v>A355</v>
      </c>
      <c r="C355" s="46">
        <v>343</v>
      </c>
      <c r="D355" s="4">
        <f t="shared" si="43"/>
        <v>0</v>
      </c>
      <c r="E355" s="4">
        <f t="shared" si="47"/>
        <v>0</v>
      </c>
      <c r="F355" s="4">
        <f t="shared" si="44"/>
        <v>0</v>
      </c>
      <c r="G355" s="4">
        <f t="shared" si="45"/>
        <v>0</v>
      </c>
      <c r="H355" s="4">
        <f t="shared" si="40"/>
        <v>0</v>
      </c>
      <c r="I355" s="26">
        <f t="shared" si="41"/>
        <v>0</v>
      </c>
      <c r="K355" s="49">
        <v>9.5000000000000001E-2</v>
      </c>
    </row>
    <row r="356" spans="1:11" ht="16.05" customHeight="1" x14ac:dyDescent="0.25">
      <c r="A356" s="48">
        <f t="shared" si="46"/>
        <v>54117</v>
      </c>
      <c r="B356" s="45" t="str">
        <f t="shared" si="42"/>
        <v>A356</v>
      </c>
      <c r="C356" s="46">
        <v>344</v>
      </c>
      <c r="D356" s="4">
        <f t="shared" si="43"/>
        <v>0</v>
      </c>
      <c r="E356" s="4">
        <f t="shared" si="47"/>
        <v>0</v>
      </c>
      <c r="F356" s="4">
        <f t="shared" si="44"/>
        <v>0</v>
      </c>
      <c r="G356" s="4">
        <f t="shared" si="45"/>
        <v>0</v>
      </c>
      <c r="H356" s="4">
        <f t="shared" si="40"/>
        <v>0</v>
      </c>
      <c r="I356" s="26">
        <f t="shared" si="41"/>
        <v>0</v>
      </c>
      <c r="K356" s="49">
        <v>9.5000000000000001E-2</v>
      </c>
    </row>
    <row r="357" spans="1:11" ht="16.05" customHeight="1" x14ac:dyDescent="0.25">
      <c r="A357" s="48">
        <f t="shared" si="46"/>
        <v>54148</v>
      </c>
      <c r="B357" s="45" t="str">
        <f t="shared" si="42"/>
        <v>A357</v>
      </c>
      <c r="C357" s="46">
        <v>345</v>
      </c>
      <c r="D357" s="4">
        <f t="shared" si="43"/>
        <v>0</v>
      </c>
      <c r="E357" s="4">
        <f t="shared" si="47"/>
        <v>0</v>
      </c>
      <c r="F357" s="4">
        <f t="shared" si="44"/>
        <v>0</v>
      </c>
      <c r="G357" s="4">
        <f t="shared" si="45"/>
        <v>0</v>
      </c>
      <c r="H357" s="4">
        <f t="shared" si="40"/>
        <v>0</v>
      </c>
      <c r="I357" s="26">
        <f t="shared" si="41"/>
        <v>0</v>
      </c>
      <c r="K357" s="49">
        <v>9.5000000000000001E-2</v>
      </c>
    </row>
    <row r="358" spans="1:11" ht="16.05" customHeight="1" x14ac:dyDescent="0.25">
      <c r="A358" s="48">
        <f t="shared" si="46"/>
        <v>54178</v>
      </c>
      <c r="B358" s="45" t="str">
        <f t="shared" si="42"/>
        <v>A358</v>
      </c>
      <c r="C358" s="46">
        <v>346</v>
      </c>
      <c r="D358" s="4">
        <f t="shared" si="43"/>
        <v>0</v>
      </c>
      <c r="E358" s="4">
        <f t="shared" si="47"/>
        <v>0</v>
      </c>
      <c r="F358" s="4">
        <f t="shared" si="44"/>
        <v>0</v>
      </c>
      <c r="G358" s="4">
        <f t="shared" si="45"/>
        <v>0</v>
      </c>
      <c r="H358" s="4">
        <f t="shared" si="40"/>
        <v>0</v>
      </c>
      <c r="I358" s="26">
        <f t="shared" si="41"/>
        <v>0</v>
      </c>
      <c r="K358" s="49">
        <v>9.5000000000000001E-2</v>
      </c>
    </row>
    <row r="359" spans="1:11" ht="16.05" customHeight="1" x14ac:dyDescent="0.25">
      <c r="A359" s="48">
        <f t="shared" si="46"/>
        <v>54209</v>
      </c>
      <c r="B359" s="45" t="str">
        <f t="shared" si="42"/>
        <v>A359</v>
      </c>
      <c r="C359" s="46">
        <v>347</v>
      </c>
      <c r="D359" s="4">
        <f t="shared" si="43"/>
        <v>0</v>
      </c>
      <c r="E359" s="4">
        <f t="shared" si="47"/>
        <v>0</v>
      </c>
      <c r="F359" s="4">
        <f t="shared" si="44"/>
        <v>0</v>
      </c>
      <c r="G359" s="4">
        <f t="shared" si="45"/>
        <v>0</v>
      </c>
      <c r="H359" s="4">
        <f t="shared" si="40"/>
        <v>0</v>
      </c>
      <c r="I359" s="26">
        <f t="shared" si="41"/>
        <v>0</v>
      </c>
      <c r="K359" s="49">
        <v>9.5000000000000001E-2</v>
      </c>
    </row>
    <row r="360" spans="1:11" ht="16.05" customHeight="1" x14ac:dyDescent="0.25">
      <c r="A360" s="48">
        <f t="shared" si="46"/>
        <v>54239</v>
      </c>
      <c r="B360" s="45" t="str">
        <f t="shared" si="42"/>
        <v>A360</v>
      </c>
      <c r="C360" s="46">
        <v>348</v>
      </c>
      <c r="D360" s="4">
        <f t="shared" si="43"/>
        <v>0</v>
      </c>
      <c r="E360" s="4">
        <f t="shared" si="47"/>
        <v>0</v>
      </c>
      <c r="F360" s="4">
        <f t="shared" si="44"/>
        <v>0</v>
      </c>
      <c r="G360" s="4">
        <f t="shared" si="45"/>
        <v>0</v>
      </c>
      <c r="H360" s="4">
        <f t="shared" si="40"/>
        <v>0</v>
      </c>
      <c r="I360" s="26">
        <f t="shared" si="41"/>
        <v>0</v>
      </c>
      <c r="K360" s="49">
        <v>9.5000000000000001E-2</v>
      </c>
    </row>
    <row r="361" spans="1:11" ht="16.05" customHeight="1" x14ac:dyDescent="0.25">
      <c r="A361" s="48">
        <f t="shared" si="46"/>
        <v>54270</v>
      </c>
      <c r="B361" s="45" t="str">
        <f t="shared" si="42"/>
        <v>A361</v>
      </c>
      <c r="C361" s="46">
        <v>349</v>
      </c>
      <c r="D361" s="4">
        <f t="shared" si="43"/>
        <v>0</v>
      </c>
      <c r="E361" s="4">
        <f t="shared" si="47"/>
        <v>0</v>
      </c>
      <c r="F361" s="4">
        <f t="shared" si="44"/>
        <v>0</v>
      </c>
      <c r="G361" s="4">
        <f t="shared" si="45"/>
        <v>0</v>
      </c>
      <c r="H361" s="4">
        <f t="shared" si="40"/>
        <v>0</v>
      </c>
      <c r="I361" s="26">
        <f t="shared" si="41"/>
        <v>0</v>
      </c>
      <c r="K361" s="49">
        <v>9.5000000000000001E-2</v>
      </c>
    </row>
    <row r="362" spans="1:11" ht="16.05" customHeight="1" x14ac:dyDescent="0.25">
      <c r="A362" s="48">
        <f t="shared" si="46"/>
        <v>54301</v>
      </c>
      <c r="B362" s="45" t="str">
        <f t="shared" si="42"/>
        <v>A362</v>
      </c>
      <c r="C362" s="46">
        <v>350</v>
      </c>
      <c r="D362" s="4">
        <f t="shared" si="43"/>
        <v>0</v>
      </c>
      <c r="E362" s="4">
        <f t="shared" si="47"/>
        <v>0</v>
      </c>
      <c r="F362" s="4">
        <f t="shared" si="44"/>
        <v>0</v>
      </c>
      <c r="G362" s="4">
        <f t="shared" si="45"/>
        <v>0</v>
      </c>
      <c r="H362" s="4">
        <f t="shared" si="40"/>
        <v>0</v>
      </c>
      <c r="I362" s="26">
        <f t="shared" si="41"/>
        <v>0</v>
      </c>
      <c r="K362" s="49">
        <v>9.5000000000000001E-2</v>
      </c>
    </row>
    <row r="363" spans="1:11" ht="16.05" customHeight="1" x14ac:dyDescent="0.25">
      <c r="A363" s="48">
        <f t="shared" si="46"/>
        <v>54331</v>
      </c>
      <c r="B363" s="45" t="str">
        <f t="shared" si="42"/>
        <v>A363</v>
      </c>
      <c r="C363" s="46">
        <v>351</v>
      </c>
      <c r="D363" s="4">
        <f t="shared" si="43"/>
        <v>0</v>
      </c>
      <c r="E363" s="4">
        <f t="shared" si="47"/>
        <v>0</v>
      </c>
      <c r="F363" s="4">
        <f t="shared" si="44"/>
        <v>0</v>
      </c>
      <c r="G363" s="4">
        <f t="shared" si="45"/>
        <v>0</v>
      </c>
      <c r="H363" s="4">
        <f t="shared" si="40"/>
        <v>0</v>
      </c>
      <c r="I363" s="26">
        <f t="shared" si="41"/>
        <v>0</v>
      </c>
      <c r="K363" s="49">
        <v>9.5000000000000001E-2</v>
      </c>
    </row>
    <row r="364" spans="1:11" ht="16.05" customHeight="1" x14ac:dyDescent="0.25">
      <c r="A364" s="48">
        <f t="shared" si="46"/>
        <v>54362</v>
      </c>
      <c r="B364" s="45" t="str">
        <f t="shared" si="42"/>
        <v>A364</v>
      </c>
      <c r="C364" s="46">
        <v>352</v>
      </c>
      <c r="D364" s="4">
        <f t="shared" si="43"/>
        <v>0</v>
      </c>
      <c r="E364" s="4">
        <f t="shared" si="47"/>
        <v>0</v>
      </c>
      <c r="F364" s="4">
        <f t="shared" si="44"/>
        <v>0</v>
      </c>
      <c r="G364" s="4">
        <f t="shared" si="45"/>
        <v>0</v>
      </c>
      <c r="H364" s="4">
        <f t="shared" si="40"/>
        <v>0</v>
      </c>
      <c r="I364" s="26">
        <f t="shared" si="41"/>
        <v>0</v>
      </c>
      <c r="K364" s="49">
        <v>9.5000000000000001E-2</v>
      </c>
    </row>
    <row r="365" spans="1:11" ht="16.05" customHeight="1" x14ac:dyDescent="0.25">
      <c r="A365" s="48">
        <f t="shared" si="46"/>
        <v>54392</v>
      </c>
      <c r="B365" s="45" t="str">
        <f t="shared" si="42"/>
        <v>A365</v>
      </c>
      <c r="C365" s="46">
        <v>353</v>
      </c>
      <c r="D365" s="4">
        <f t="shared" si="43"/>
        <v>0</v>
      </c>
      <c r="E365" s="4">
        <f t="shared" si="47"/>
        <v>0</v>
      </c>
      <c r="F365" s="4">
        <f t="shared" si="44"/>
        <v>0</v>
      </c>
      <c r="G365" s="4">
        <f t="shared" si="45"/>
        <v>0</v>
      </c>
      <c r="H365" s="4">
        <f t="shared" si="40"/>
        <v>0</v>
      </c>
      <c r="I365" s="26">
        <f t="shared" si="41"/>
        <v>0</v>
      </c>
      <c r="K365" s="49">
        <v>9.5000000000000001E-2</v>
      </c>
    </row>
    <row r="366" spans="1:11" ht="16.05" customHeight="1" x14ac:dyDescent="0.25">
      <c r="A366" s="48">
        <f t="shared" si="46"/>
        <v>54423</v>
      </c>
      <c r="B366" s="45" t="str">
        <f t="shared" si="42"/>
        <v>A366</v>
      </c>
      <c r="C366" s="46">
        <v>354</v>
      </c>
      <c r="D366" s="4">
        <f t="shared" si="43"/>
        <v>0</v>
      </c>
      <c r="E366" s="4">
        <f t="shared" si="47"/>
        <v>0</v>
      </c>
      <c r="F366" s="4">
        <f t="shared" si="44"/>
        <v>0</v>
      </c>
      <c r="G366" s="4">
        <f t="shared" si="45"/>
        <v>0</v>
      </c>
      <c r="H366" s="4">
        <f t="shared" si="40"/>
        <v>0</v>
      </c>
      <c r="I366" s="26">
        <f t="shared" si="41"/>
        <v>0</v>
      </c>
      <c r="K366" s="49">
        <v>9.5000000000000001E-2</v>
      </c>
    </row>
    <row r="367" spans="1:11" ht="16.05" customHeight="1" x14ac:dyDescent="0.25">
      <c r="A367" s="48">
        <f t="shared" si="46"/>
        <v>54454</v>
      </c>
      <c r="B367" s="45" t="str">
        <f t="shared" si="42"/>
        <v>A367</v>
      </c>
      <c r="C367" s="46">
        <v>355</v>
      </c>
      <c r="D367" s="4">
        <f t="shared" si="43"/>
        <v>0</v>
      </c>
      <c r="E367" s="4">
        <f t="shared" si="47"/>
        <v>0</v>
      </c>
      <c r="F367" s="4">
        <f t="shared" si="44"/>
        <v>0</v>
      </c>
      <c r="G367" s="4">
        <f t="shared" si="45"/>
        <v>0</v>
      </c>
      <c r="H367" s="4">
        <f t="shared" si="40"/>
        <v>0</v>
      </c>
      <c r="I367" s="26">
        <f t="shared" si="41"/>
        <v>0</v>
      </c>
      <c r="K367" s="49">
        <v>9.5000000000000001E-2</v>
      </c>
    </row>
    <row r="368" spans="1:11" ht="16.05" customHeight="1" x14ac:dyDescent="0.25">
      <c r="A368" s="48">
        <f t="shared" si="46"/>
        <v>54482</v>
      </c>
      <c r="B368" s="45" t="str">
        <f t="shared" si="42"/>
        <v>A368</v>
      </c>
      <c r="C368" s="46">
        <v>356</v>
      </c>
      <c r="D368" s="4">
        <f t="shared" si="43"/>
        <v>0</v>
      </c>
      <c r="E368" s="4">
        <f t="shared" si="47"/>
        <v>0</v>
      </c>
      <c r="F368" s="4">
        <f t="shared" si="44"/>
        <v>0</v>
      </c>
      <c r="G368" s="4">
        <f t="shared" si="45"/>
        <v>0</v>
      </c>
      <c r="H368" s="4">
        <f t="shared" si="40"/>
        <v>0</v>
      </c>
      <c r="I368" s="26">
        <f t="shared" si="41"/>
        <v>0</v>
      </c>
      <c r="K368" s="49">
        <v>9.5000000000000001E-2</v>
      </c>
    </row>
    <row r="369" spans="1:12" ht="16.05" customHeight="1" x14ac:dyDescent="0.25">
      <c r="A369" s="48">
        <f t="shared" si="46"/>
        <v>54513</v>
      </c>
      <c r="B369" s="45" t="str">
        <f t="shared" si="42"/>
        <v>A369</v>
      </c>
      <c r="C369" s="46">
        <v>357</v>
      </c>
      <c r="D369" s="4">
        <f t="shared" si="43"/>
        <v>0</v>
      </c>
      <c r="E369" s="4">
        <f t="shared" si="47"/>
        <v>0</v>
      </c>
      <c r="F369" s="4">
        <f t="shared" si="44"/>
        <v>0</v>
      </c>
      <c r="G369" s="4">
        <f t="shared" si="45"/>
        <v>0</v>
      </c>
      <c r="H369" s="4">
        <f t="shared" si="40"/>
        <v>0</v>
      </c>
      <c r="I369" s="26">
        <f t="shared" si="41"/>
        <v>0</v>
      </c>
      <c r="K369" s="49">
        <v>9.5000000000000001E-2</v>
      </c>
    </row>
    <row r="370" spans="1:12" ht="16.05" customHeight="1" x14ac:dyDescent="0.25">
      <c r="A370" s="48">
        <f t="shared" si="46"/>
        <v>54543</v>
      </c>
      <c r="B370" s="45" t="str">
        <f t="shared" si="42"/>
        <v>A370</v>
      </c>
      <c r="C370" s="46">
        <v>358</v>
      </c>
      <c r="D370" s="4">
        <f t="shared" si="43"/>
        <v>0</v>
      </c>
      <c r="E370" s="4">
        <f t="shared" si="47"/>
        <v>0</v>
      </c>
      <c r="F370" s="4">
        <f t="shared" si="44"/>
        <v>0</v>
      </c>
      <c r="G370" s="4">
        <f t="shared" si="45"/>
        <v>0</v>
      </c>
      <c r="H370" s="4">
        <f t="shared" si="40"/>
        <v>0</v>
      </c>
      <c r="I370" s="26">
        <f t="shared" si="41"/>
        <v>0</v>
      </c>
      <c r="K370" s="49">
        <v>9.5000000000000001E-2</v>
      </c>
    </row>
    <row r="371" spans="1:12" ht="16.05" customHeight="1" x14ac:dyDescent="0.25">
      <c r="A371" s="48">
        <f t="shared" si="46"/>
        <v>54574</v>
      </c>
      <c r="B371" s="45" t="str">
        <f t="shared" si="42"/>
        <v>A371</v>
      </c>
      <c r="C371" s="46">
        <v>359</v>
      </c>
      <c r="D371" s="4">
        <f t="shared" si="43"/>
        <v>0</v>
      </c>
      <c r="E371" s="4">
        <f t="shared" si="47"/>
        <v>0</v>
      </c>
      <c r="F371" s="4">
        <f t="shared" si="44"/>
        <v>0</v>
      </c>
      <c r="G371" s="4">
        <f t="shared" si="45"/>
        <v>0</v>
      </c>
      <c r="H371" s="4">
        <f t="shared" si="40"/>
        <v>0</v>
      </c>
      <c r="I371" s="26">
        <f t="shared" si="41"/>
        <v>0</v>
      </c>
      <c r="K371" s="49">
        <v>9.5000000000000001E-2</v>
      </c>
    </row>
    <row r="372" spans="1:12" ht="16.05" customHeight="1" x14ac:dyDescent="0.25">
      <c r="A372" s="48">
        <f t="shared" si="46"/>
        <v>54604</v>
      </c>
      <c r="B372" s="45" t="str">
        <f t="shared" si="42"/>
        <v>A372</v>
      </c>
      <c r="C372" s="46">
        <v>360</v>
      </c>
      <c r="D372" s="4">
        <f t="shared" si="43"/>
        <v>0</v>
      </c>
      <c r="E372" s="4">
        <f t="shared" si="47"/>
        <v>0</v>
      </c>
      <c r="F372" s="4">
        <f t="shared" si="44"/>
        <v>0</v>
      </c>
      <c r="G372" s="4">
        <f t="shared" si="45"/>
        <v>0</v>
      </c>
      <c r="H372" s="4">
        <f t="shared" si="40"/>
        <v>0</v>
      </c>
      <c r="I372" s="26">
        <f t="shared" si="41"/>
        <v>0</v>
      </c>
      <c r="K372" s="49">
        <v>9.5000000000000001E-2</v>
      </c>
    </row>
    <row r="373" spans="1:12" s="51" customFormat="1" ht="16.05" customHeight="1" thickBot="1" x14ac:dyDescent="0.25">
      <c r="A373" s="50"/>
      <c r="B373" s="50"/>
      <c r="D373" s="52"/>
      <c r="E373" s="53">
        <f>SUM(E13:E372)</f>
        <v>1552770.6907293289</v>
      </c>
      <c r="F373" s="53">
        <f>SUM(F13:F372)</f>
        <v>552770.69072932447</v>
      </c>
      <c r="G373" s="53">
        <f>SUM(G13:G372)</f>
        <v>1000000.0000000003</v>
      </c>
      <c r="H373" s="52"/>
      <c r="I373" s="54"/>
      <c r="K373" s="55"/>
      <c r="L373" s="52"/>
    </row>
    <row r="374" spans="1:12" ht="16.05" customHeight="1" thickTop="1" x14ac:dyDescent="0.25"/>
  </sheetData>
  <mergeCells count="6">
    <mergeCell ref="A9:C9"/>
    <mergeCell ref="A4:C4"/>
    <mergeCell ref="A5:C5"/>
    <mergeCell ref="A6:C6"/>
    <mergeCell ref="A7:C7"/>
    <mergeCell ref="A8:C8"/>
  </mergeCells>
  <dataValidations count="4">
    <dataValidation type="date" operator="greaterThan" allowBlank="1" showErrorMessage="1" errorTitle="Invalid Date" error="This is not a valid date - the date should be entered according to the Regional Date settings." promptTitle="Loan Start Date" prompt="Enter the date of the first loan repayment." sqref="D8" xr:uid="{4521BCE8-76B7-4CBB-A9B9-F7F7925F1851}">
      <formula1>1</formula1>
    </dataValidation>
    <dataValidation type="list" allowBlank="1" showErrorMessage="1" promptTitle="Loan Repayment Type" prompt="Select whether the loan is repaid at the beginning or end of a month." sqref="D9" xr:uid="{8FE4EF08-9E66-431F-8FB8-8CE6BE4A7B69}">
      <formula1>"Beginning, End"</formula1>
    </dataValidation>
    <dataValidation type="decimal" allowBlank="1" showErrorMessage="1" errorTitle="Invalid Input" error="This value must be entered as a percentage between 0% and 100%." promptTitle="Annual Interest Rate" prompt="Enter the annual interest rate as a percentage." sqref="D5" xr:uid="{7D41E7D4-10F1-4D45-842C-EED2C0DC86FB}">
      <formula1>0</formula1>
      <formula2>1</formula2>
    </dataValidation>
    <dataValidation type="whole" allowBlank="1" showErrorMessage="1" errorTitle="Invalid Loan Period" error="The loan period should be an integer value between 1 and 360." promptTitle="Loan Period in Months" prompt="Enter a loan period between 1 and 360." sqref="D6" xr:uid="{4AA0EF69-1993-4A63-95D6-96CAEEDD1B96}">
      <formula1>1</formula1>
      <formula2>360</formula2>
    </dataValidation>
  </dataValidations>
  <pageMargins left="0.59055118110236227" right="0.59055118110236227" top="0.59055118110236227" bottom="0.59055118110236227" header="0.39370078740157483" footer="0.39370078740157483"/>
  <pageSetup paperSize="9" scale="56" fitToHeight="0" orientation="portrait" r:id="rId1"/>
  <headerFooter alignWithMargins="0">
    <oddFooter>&amp;C&amp;"-,Regular"&amp;9Page &amp;P of &amp;N</oddFooter>
  </headerFooter>
  <ignoredErrors>
    <ignoredError sqref="K13" unlocked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1FA475-BFED-4995-94F0-C4438F68650C}">
  <dimension ref="A1"/>
  <sheetViews>
    <sheetView zoomScale="95" zoomScaleNormal="95" workbookViewId="0"/>
  </sheetViews>
  <sheetFormatPr defaultColWidth="9.109375" defaultRowHeight="15.9" customHeight="1" x14ac:dyDescent="0.2"/>
  <cols>
    <col min="1" max="16384" width="9.109375" style="1"/>
  </cols>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About</vt:lpstr>
      <vt:lpstr>Summary</vt:lpstr>
      <vt:lpstr>Amort01</vt:lpstr>
      <vt:lpstr>Amort02</vt:lpstr>
      <vt:lpstr>Amort03</vt:lpstr>
      <vt:lpstr>AddSheet</vt:lpstr>
      <vt:lpstr>Amort01!Print_Titles</vt:lpstr>
      <vt:lpstr>Amort02!Print_Titles</vt:lpstr>
      <vt:lpstr>Amort03!Print_Titles</vt:lpstr>
      <vt:lpstr>Summary!Print_Titles</vt:lpstr>
    </vt:vector>
  </TitlesOfParts>
  <Company>Excel Skills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Loan Amortization Template - Excel Skills</dc:title>
  <dc:subject>Loans</dc:subject>
  <dc:creator>Excel Skills International</dc:creator>
  <cp:keywords>loan amortization</cp:keywords>
  <cp:lastModifiedBy>Wilhelm</cp:lastModifiedBy>
  <cp:lastPrinted>2020-09-23T14:12:38Z</cp:lastPrinted>
  <dcterms:created xsi:type="dcterms:W3CDTF">2009-04-24T13:49:41Z</dcterms:created>
  <dcterms:modified xsi:type="dcterms:W3CDTF">2020-11-02T10:05:44Z</dcterms:modified>
  <cp:category>Excel 2007+</cp:category>
  <cp:contentStatus>Version 1.0</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2509bf8d-2d9e-4bbc-aa01-7149471bccb5</vt:lpwstr>
  </property>
</Properties>
</file>