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VCS\2021.2\Demos.Win\SpreadsheetDemos\Data\"/>
    </mc:Choice>
  </mc:AlternateContent>
  <xr:revisionPtr revIDLastSave="0" documentId="13_ncr:1_{3C4023C4-8600-44C5-9055-E8A90A9C6C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near" sheetId="1" r:id="rId1"/>
    <sheet name="Exponentia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2" l="1"/>
  <c r="G22" i="2"/>
  <c r="C18" i="2" a="1"/>
  <c r="C22" i="2" s="1"/>
  <c r="H26" i="2" s="1"/>
  <c r="D4" i="2" a="1"/>
  <c r="D13" i="2" s="1"/>
  <c r="D30" i="1"/>
  <c r="D27" i="1"/>
  <c r="D26" i="1"/>
  <c r="D25" i="1"/>
  <c r="G22" i="1"/>
  <c r="C18" i="1" a="1"/>
  <c r="C22" i="1" s="1"/>
  <c r="H26" i="1" s="1"/>
  <c r="D4" i="1" a="1"/>
  <c r="D15" i="1" s="1"/>
  <c r="D22" i="1" l="1"/>
  <c r="H27" i="1" s="1"/>
  <c r="D19" i="1"/>
  <c r="I31" i="1" s="1"/>
  <c r="C21" i="1"/>
  <c r="I26" i="1" s="1"/>
  <c r="D21" i="1"/>
  <c r="G27" i="1" s="1"/>
  <c r="G28" i="1" s="1"/>
  <c r="D6" i="1"/>
  <c r="D10" i="1"/>
  <c r="D14" i="1"/>
  <c r="C18" i="1"/>
  <c r="H32" i="1" s="1"/>
  <c r="H28" i="1"/>
  <c r="D18" i="1"/>
  <c r="H31" i="1" s="1"/>
  <c r="C19" i="1"/>
  <c r="I32" i="1" s="1"/>
  <c r="D20" i="1"/>
  <c r="G21" i="1" s="1"/>
  <c r="D21" i="2"/>
  <c r="G27" i="2" s="1"/>
  <c r="G28" i="2" s="1"/>
  <c r="C18" i="2"/>
  <c r="H32" i="2" s="1"/>
  <c r="D18" i="2"/>
  <c r="H31" i="2" s="1"/>
  <c r="D20" i="2"/>
  <c r="G21" i="2" s="1"/>
  <c r="D19" i="2"/>
  <c r="I31" i="2" s="1"/>
  <c r="D22" i="2"/>
  <c r="H27" i="2" s="1"/>
  <c r="H28" i="2" s="1"/>
  <c r="D8" i="1"/>
  <c r="D12" i="1"/>
  <c r="D6" i="2"/>
  <c r="D10" i="2"/>
  <c r="D14" i="2"/>
  <c r="D5" i="1"/>
  <c r="D9" i="1"/>
  <c r="D13" i="1"/>
  <c r="C20" i="1"/>
  <c r="G20" i="1" s="1"/>
  <c r="G19" i="1" s="1"/>
  <c r="D4" i="2"/>
  <c r="D7" i="2"/>
  <c r="D11" i="2"/>
  <c r="D15" i="2"/>
  <c r="C19" i="2"/>
  <c r="I32" i="2" s="1"/>
  <c r="C21" i="2"/>
  <c r="I26" i="2" s="1"/>
  <c r="D8" i="2"/>
  <c r="D12" i="2"/>
  <c r="D4" i="1"/>
  <c r="D7" i="1"/>
  <c r="D11" i="1"/>
  <c r="D5" i="2"/>
  <c r="D9" i="2"/>
  <c r="C20" i="2"/>
  <c r="G20" i="2" s="1"/>
  <c r="G19" i="2" s="1"/>
</calcChain>
</file>

<file path=xl/sharedStrings.xml><?xml version="1.0" encoding="utf-8"?>
<sst xmlns="http://schemas.openxmlformats.org/spreadsheetml/2006/main" count="51" uniqueCount="30">
  <si>
    <t>LINEAR TREND</t>
  </si>
  <si>
    <t>Month</t>
  </si>
  <si>
    <t>Income</t>
  </si>
  <si>
    <t>Trend</t>
  </si>
  <si>
    <t>LINEST function results</t>
  </si>
  <si>
    <t>Simple linear regression model</t>
  </si>
  <si>
    <t>Regression statistics</t>
  </si>
  <si>
    <t>Multiple R</t>
  </si>
  <si>
    <t>R Square</t>
  </si>
  <si>
    <t>Standard Error</t>
  </si>
  <si>
    <t>Observations</t>
  </si>
  <si>
    <t>Other regression functions</t>
  </si>
  <si>
    <t>ANOVA</t>
  </si>
  <si>
    <t>SLOPE</t>
  </si>
  <si>
    <t>df</t>
  </si>
  <si>
    <t>SS</t>
  </si>
  <si>
    <t>F</t>
  </si>
  <si>
    <t>INTERCEPT</t>
  </si>
  <si>
    <t>Regression</t>
  </si>
  <si>
    <t>PEARSON</t>
  </si>
  <si>
    <t>Residual</t>
  </si>
  <si>
    <t>Total</t>
  </si>
  <si>
    <t>Expected income in the next month</t>
  </si>
  <si>
    <t>FORECAST</t>
  </si>
  <si>
    <t>Coefficients</t>
  </si>
  <si>
    <t>Intercept</t>
  </si>
  <si>
    <t>X Variable 1</t>
  </si>
  <si>
    <t>EXPONENTIAL TREND</t>
  </si>
  <si>
    <t>LOGEST function results</t>
  </si>
  <si>
    <t>Exponential regression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</si>
</sst>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0.0000"/>
    <numFmt numFmtId="166" formatCode="_-[$$-409]* #,##0.00_ ;_-[$$-409]* \-#,##0.00\ ;_-[$$-409]* &quot;-&quot;??_ ;_-@_ "/>
  </numFmts>
  <fonts count="17" x14ac:knownFonts="1">
    <font>
      <sz val="11"/>
      <color theme="1"/>
      <name val="Calibri"/>
      <family val="2"/>
      <scheme val="minor"/>
    </font>
    <font>
      <sz val="16"/>
      <color rgb="FF222222"/>
      <name val="Calibri Light"/>
      <family val="2"/>
      <charset val="204"/>
    </font>
    <font>
      <b/>
      <sz val="16"/>
      <color rgb="FF222222"/>
      <name val="Calibri"/>
      <family val="2"/>
      <charset val="204"/>
      <scheme val="minor"/>
    </font>
    <font>
      <b/>
      <sz val="12"/>
      <color rgb="FF222222"/>
      <name val="Calibri"/>
      <family val="2"/>
      <charset val="204"/>
      <scheme val="minor"/>
    </font>
    <font>
      <b/>
      <sz val="11"/>
      <color theme="0"/>
      <name val="Century Gothic"/>
      <family val="2"/>
      <charset val="204"/>
    </font>
    <font>
      <b/>
      <sz val="11"/>
      <color theme="1"/>
      <name val="Century Gothic"/>
      <family val="2"/>
      <charset val="204"/>
    </font>
    <font>
      <sz val="11"/>
      <color theme="1"/>
      <name val="Century Gothic"/>
      <family val="2"/>
      <charset val="204"/>
    </font>
    <font>
      <sz val="11"/>
      <name val="Century Gothic"/>
      <family val="2"/>
      <charset val="204"/>
    </font>
    <font>
      <b/>
      <sz val="11"/>
      <color theme="1" tint="0.34998626667073579"/>
      <name val="Century Gothic"/>
      <family val="2"/>
      <charset val="204"/>
    </font>
    <font>
      <sz val="11"/>
      <name val="Segoe UI Semilight"/>
      <family val="2"/>
    </font>
    <font>
      <sz val="11"/>
      <color theme="0"/>
      <name val="Segoe UI Semibold"/>
      <family val="2"/>
    </font>
    <font>
      <sz val="11"/>
      <color theme="1"/>
      <name val="Segoe UI Semilight"/>
      <family val="2"/>
    </font>
    <font>
      <b/>
      <sz val="11"/>
      <color theme="1" tint="0.34998626667073579"/>
      <name val="Segoe UI Semilight"/>
      <family val="2"/>
    </font>
    <font>
      <i/>
      <sz val="11"/>
      <color theme="1"/>
      <name val="Segoe UI Semilight"/>
      <family val="2"/>
    </font>
    <font>
      <b/>
      <sz val="11"/>
      <color theme="1"/>
      <name val="Segoe UI Semilight"/>
      <family val="2"/>
    </font>
    <font>
      <sz val="11"/>
      <color theme="1" tint="0.34998626667073579"/>
      <name val="Segoe UI Semibold"/>
      <family val="2"/>
    </font>
    <font>
      <sz val="24"/>
      <color theme="1" tint="0.499984740745262"/>
      <name val="Segoe UI Semi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theme="0" tint="-0.499984740745262"/>
      </top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/>
      <top style="medium">
        <color theme="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2" borderId="0" xfId="0" applyFill="1"/>
    <xf numFmtId="0" fontId="1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7" fillId="2" borderId="0" xfId="0" applyFont="1" applyFill="1" applyBorder="1"/>
    <xf numFmtId="2" fontId="7" fillId="2" borderId="0" xfId="0" applyNumberFormat="1" applyFont="1" applyFill="1" applyBorder="1"/>
    <xf numFmtId="2" fontId="7" fillId="2" borderId="0" xfId="0" applyNumberFormat="1" applyFont="1" applyFill="1"/>
    <xf numFmtId="0" fontId="6" fillId="2" borderId="2" xfId="0" applyFont="1" applyFill="1" applyBorder="1"/>
    <xf numFmtId="2" fontId="7" fillId="2" borderId="2" xfId="0" applyNumberFormat="1" applyFont="1" applyFill="1" applyBorder="1"/>
    <xf numFmtId="165" fontId="6" fillId="2" borderId="0" xfId="0" applyNumberFormat="1" applyFont="1" applyFill="1" applyBorder="1" applyAlignment="1">
      <alignment horizontal="right" vertical="center" indent="1"/>
    </xf>
    <xf numFmtId="0" fontId="5" fillId="2" borderId="0" xfId="0" applyFont="1" applyFill="1" applyBorder="1"/>
    <xf numFmtId="165" fontId="6" fillId="2" borderId="0" xfId="0" applyNumberFormat="1" applyFont="1" applyFill="1" applyBorder="1"/>
    <xf numFmtId="0" fontId="6" fillId="2" borderId="0" xfId="0" applyFont="1" applyFill="1" applyBorder="1"/>
    <xf numFmtId="166" fontId="6" fillId="2" borderId="0" xfId="0" applyNumberFormat="1" applyFont="1" applyFill="1" applyBorder="1" applyAlignment="1">
      <alignment horizontal="right" vertical="center" indent="1"/>
    </xf>
    <xf numFmtId="0" fontId="9" fillId="2" borderId="0" xfId="0" applyFont="1" applyFill="1" applyBorder="1" applyAlignment="1">
      <alignment horizontal="left" vertical="center" indent="1"/>
    </xf>
    <xf numFmtId="164" fontId="9" fillId="2" borderId="0" xfId="0" applyNumberFormat="1" applyFont="1" applyFill="1" applyBorder="1" applyAlignment="1">
      <alignment horizontal="right" vertical="center" indent="1"/>
    </xf>
    <xf numFmtId="0" fontId="9" fillId="3" borderId="0" xfId="0" applyFont="1" applyFill="1" applyBorder="1" applyAlignment="1">
      <alignment horizontal="left" vertical="center" indent="1"/>
    </xf>
    <xf numFmtId="164" fontId="9" fillId="3" borderId="0" xfId="0" applyNumberFormat="1" applyFont="1" applyFill="1" applyBorder="1" applyAlignment="1">
      <alignment horizontal="right" vertical="center" indent="1"/>
    </xf>
    <xf numFmtId="0" fontId="10" fillId="4" borderId="0" xfId="0" applyFont="1" applyFill="1" applyBorder="1" applyAlignment="1">
      <alignment horizontal="left" vertical="center" indent="1"/>
    </xf>
    <xf numFmtId="0" fontId="10" fillId="4" borderId="0" xfId="0" applyFont="1" applyFill="1" applyBorder="1" applyAlignment="1">
      <alignment horizontal="right" vertical="center" wrapText="1" indent="1"/>
    </xf>
    <xf numFmtId="2" fontId="9" fillId="2" borderId="0" xfId="0" applyNumberFormat="1" applyFont="1" applyFill="1"/>
    <xf numFmtId="0" fontId="11" fillId="2" borderId="2" xfId="0" applyFont="1" applyFill="1" applyBorder="1"/>
    <xf numFmtId="165" fontId="11" fillId="2" borderId="2" xfId="0" applyNumberFormat="1" applyFont="1" applyFill="1" applyBorder="1" applyAlignment="1">
      <alignment horizontal="right" vertical="center" indent="1"/>
    </xf>
    <xf numFmtId="2" fontId="9" fillId="2" borderId="2" xfId="0" applyNumberFormat="1" applyFont="1" applyFill="1" applyBorder="1"/>
    <xf numFmtId="0" fontId="11" fillId="3" borderId="0" xfId="0" applyFont="1" applyFill="1"/>
    <xf numFmtId="165" fontId="11" fillId="3" borderId="0" xfId="0" applyNumberFormat="1" applyFont="1" applyFill="1" applyBorder="1" applyAlignment="1">
      <alignment horizontal="right" vertical="center" indent="1"/>
    </xf>
    <xf numFmtId="165" fontId="11" fillId="2" borderId="3" xfId="0" applyNumberFormat="1" applyFont="1" applyFill="1" applyBorder="1" applyAlignment="1">
      <alignment horizontal="right" vertical="center" indent="1"/>
    </xf>
    <xf numFmtId="0" fontId="11" fillId="2" borderId="0" xfId="0" applyFont="1" applyFill="1"/>
    <xf numFmtId="165" fontId="11" fillId="2" borderId="0" xfId="0" applyNumberFormat="1" applyFont="1" applyFill="1" applyBorder="1" applyAlignment="1">
      <alignment horizontal="right" vertical="center" indent="1"/>
    </xf>
    <xf numFmtId="165" fontId="11" fillId="2" borderId="4" xfId="0" applyNumberFormat="1" applyFont="1" applyFill="1" applyBorder="1" applyAlignment="1">
      <alignment horizontal="right" vertical="center" indent="1"/>
    </xf>
    <xf numFmtId="1" fontId="11" fillId="3" borderId="0" xfId="0" applyNumberFormat="1" applyFont="1" applyFill="1" applyBorder="1" applyAlignment="1">
      <alignment horizontal="right" vertical="center" indent="1"/>
    </xf>
    <xf numFmtId="165" fontId="11" fillId="2" borderId="5" xfId="0" applyNumberFormat="1" applyFont="1" applyFill="1" applyBorder="1" applyAlignment="1">
      <alignment horizontal="right" indent="1"/>
    </xf>
    <xf numFmtId="165" fontId="11" fillId="2" borderId="5" xfId="0" applyNumberFormat="1" applyFont="1" applyFill="1" applyBorder="1" applyAlignment="1">
      <alignment horizontal="right" vertical="center" indent="1"/>
    </xf>
    <xf numFmtId="0" fontId="11" fillId="2" borderId="6" xfId="0" applyFont="1" applyFill="1" applyBorder="1" applyAlignment="1">
      <alignment horizontal="right" vertical="center" indent="1"/>
    </xf>
    <xf numFmtId="0" fontId="13" fillId="2" borderId="7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right" vertical="center" indent="1"/>
    </xf>
    <xf numFmtId="0" fontId="11" fillId="2" borderId="4" xfId="0" applyFont="1" applyFill="1" applyBorder="1" applyAlignment="1">
      <alignment horizontal="right" vertical="center" indent="1"/>
    </xf>
    <xf numFmtId="1" fontId="11" fillId="2" borderId="4" xfId="0" applyNumberFormat="1" applyFont="1" applyFill="1" applyBorder="1" applyAlignment="1">
      <alignment horizontal="right" vertical="center" indent="1"/>
    </xf>
    <xf numFmtId="165" fontId="11" fillId="2" borderId="8" xfId="0" applyNumberFormat="1" applyFont="1" applyFill="1" applyBorder="1" applyAlignment="1">
      <alignment horizontal="right" vertical="center" indent="1"/>
    </xf>
    <xf numFmtId="0" fontId="14" fillId="2" borderId="0" xfId="0" applyFont="1" applyFill="1" applyBorder="1"/>
    <xf numFmtId="165" fontId="11" fillId="2" borderId="0" xfId="0" applyNumberFormat="1" applyFont="1" applyFill="1" applyBorder="1"/>
    <xf numFmtId="1" fontId="11" fillId="2" borderId="9" xfId="0" applyNumberFormat="1" applyFont="1" applyFill="1" applyBorder="1" applyAlignment="1">
      <alignment horizontal="right" vertical="center" indent="1"/>
    </xf>
    <xf numFmtId="165" fontId="11" fillId="2" borderId="9" xfId="0" applyNumberFormat="1" applyFont="1" applyFill="1" applyBorder="1" applyAlignment="1">
      <alignment horizontal="right" vertical="center" indent="1"/>
    </xf>
    <xf numFmtId="166" fontId="11" fillId="2" borderId="10" xfId="0" applyNumberFormat="1" applyFont="1" applyFill="1" applyBorder="1" applyAlignment="1">
      <alignment horizontal="right" vertical="center" indent="1"/>
    </xf>
    <xf numFmtId="0" fontId="13" fillId="2" borderId="11" xfId="0" applyFont="1" applyFill="1" applyBorder="1" applyAlignment="1">
      <alignment horizontal="center"/>
    </xf>
    <xf numFmtId="0" fontId="11" fillId="2" borderId="11" xfId="0" applyFont="1" applyFill="1" applyBorder="1"/>
    <xf numFmtId="0" fontId="11" fillId="2" borderId="11" xfId="0" applyFont="1" applyFill="1" applyBorder="1" applyAlignment="1">
      <alignment horizontal="right" vertical="center" indent="1"/>
    </xf>
    <xf numFmtId="0" fontId="11" fillId="2" borderId="4" xfId="0" applyFont="1" applyFill="1" applyBorder="1"/>
    <xf numFmtId="0" fontId="11" fillId="2" borderId="5" xfId="0" applyFont="1" applyFill="1" applyBorder="1"/>
    <xf numFmtId="0" fontId="15" fillId="2" borderId="3" xfId="0" applyFont="1" applyFill="1" applyBorder="1" applyAlignment="1">
      <alignment horizontal="left" vertical="center" indent="1"/>
    </xf>
    <xf numFmtId="0" fontId="15" fillId="2" borderId="4" xfId="0" applyFont="1" applyFill="1" applyBorder="1" applyAlignment="1">
      <alignment horizontal="left" vertical="center" indent="1"/>
    </xf>
    <xf numFmtId="0" fontId="15" fillId="2" borderId="6" xfId="0" applyFont="1" applyFill="1" applyBorder="1" applyAlignment="1">
      <alignment horizontal="left" vertical="center" indent="1"/>
    </xf>
    <xf numFmtId="0" fontId="10" fillId="4" borderId="0" xfId="0" applyFont="1" applyFill="1" applyBorder="1"/>
    <xf numFmtId="0" fontId="15" fillId="2" borderId="9" xfId="0" applyFont="1" applyFill="1" applyBorder="1" applyAlignment="1">
      <alignment horizontal="left" vertical="center" indent="1"/>
    </xf>
    <xf numFmtId="0" fontId="15" fillId="2" borderId="5" xfId="0" applyFont="1" applyFill="1" applyBorder="1" applyAlignment="1">
      <alignment horizontal="left" vertical="center" indent="1"/>
    </xf>
    <xf numFmtId="0" fontId="16" fillId="2" borderId="0" xfId="0" applyFont="1" applyFill="1" applyAlignment="1"/>
    <xf numFmtId="0" fontId="9" fillId="2" borderId="0" xfId="0" applyFont="1" applyFill="1" applyBorder="1"/>
    <xf numFmtId="2" fontId="9" fillId="2" borderId="0" xfId="0" applyNumberFormat="1" applyFont="1" applyFill="1" applyBorder="1"/>
    <xf numFmtId="0" fontId="15" fillId="3" borderId="0" xfId="0" applyFont="1" applyFill="1" applyBorder="1" applyAlignment="1">
      <alignment horizontal="left" vertical="center" indent="1"/>
    </xf>
    <xf numFmtId="0" fontId="15" fillId="2" borderId="5" xfId="0" applyFont="1" applyFill="1" applyBorder="1" applyAlignment="1">
      <alignment horizontal="left" vertical="center" indent="1"/>
    </xf>
    <xf numFmtId="0" fontId="10" fillId="4" borderId="0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left" vertical="center" indent="1"/>
    </xf>
    <xf numFmtId="0" fontId="10" fillId="4" borderId="2" xfId="0" applyFont="1" applyFill="1" applyBorder="1" applyAlignment="1">
      <alignment horizontal="left" vertical="center" indent="1"/>
    </xf>
    <xf numFmtId="0" fontId="10" fillId="5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indent="1"/>
    </xf>
    <xf numFmtId="0" fontId="12" fillId="2" borderId="10" xfId="0" applyFont="1" applyFill="1" applyBorder="1" applyAlignment="1">
      <alignment horizontal="left" vertical="center" indent="1"/>
    </xf>
    <xf numFmtId="0" fontId="8" fillId="2" borderId="0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center" vertical="center"/>
    </xf>
  </cellXfs>
  <cellStyles count="1">
    <cellStyle name="Normal" xfId="0" builtinId="0" customBuiltin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194805622101"/>
          <c:y val="5.0696436315774897E-2"/>
          <c:w val="0.85246181488037098"/>
          <c:h val="0.78272557258606001"/>
        </c:manualLayout>
      </c:layout>
      <c:lineChart>
        <c:grouping val="standard"/>
        <c:varyColors val="0"/>
        <c:ser>
          <c:idx val="0"/>
          <c:order val="0"/>
          <c:tx>
            <c:v>Income</c:v>
          </c:tx>
          <c:val>
            <c:numRef>
              <c:f>Linear!$C$4:$C$15</c:f>
              <c:numCache>
                <c:formatCode>"$"#,##0.00</c:formatCode>
                <c:ptCount val="12"/>
                <c:pt idx="0">
                  <c:v>6424.33</c:v>
                </c:pt>
                <c:pt idx="1">
                  <c:v>6251.63</c:v>
                </c:pt>
                <c:pt idx="2">
                  <c:v>6008.28</c:v>
                </c:pt>
                <c:pt idx="3">
                  <c:v>6905.4699999999993</c:v>
                </c:pt>
                <c:pt idx="4">
                  <c:v>6563.38</c:v>
                </c:pt>
                <c:pt idx="5">
                  <c:v>8805.5</c:v>
                </c:pt>
                <c:pt idx="6">
                  <c:v>8007.92</c:v>
                </c:pt>
                <c:pt idx="7">
                  <c:v>9347.0300000000007</c:v>
                </c:pt>
                <c:pt idx="8">
                  <c:v>9278.83</c:v>
                </c:pt>
                <c:pt idx="9">
                  <c:v>10202.61</c:v>
                </c:pt>
                <c:pt idx="10">
                  <c:v>11964.91</c:v>
                </c:pt>
                <c:pt idx="11">
                  <c:v>13330.78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FC-4AF6-97A7-49F7F910A798}"/>
            </c:ext>
          </c:extLst>
        </c:ser>
        <c:ser>
          <c:idx val="1"/>
          <c:order val="1"/>
          <c:tx>
            <c:v>Linear trend</c:v>
          </c:tx>
          <c:marker>
            <c:symbol val="none"/>
          </c:marker>
          <c:val>
            <c:numRef>
              <c:f>Linear!$D$4:$D$15</c:f>
              <c:numCache>
                <c:formatCode>"$"#,##0.00</c:formatCode>
                <c:ptCount val="12"/>
                <c:pt idx="0">
                  <c:v>5202.9862820512799</c:v>
                </c:pt>
                <c:pt idx="1">
                  <c:v>5818.9686247086229</c:v>
                </c:pt>
                <c:pt idx="2">
                  <c:v>6434.950967365965</c:v>
                </c:pt>
                <c:pt idx="3">
                  <c:v>7050.9333100233089</c:v>
                </c:pt>
                <c:pt idx="4">
                  <c:v>7666.915652680651</c:v>
                </c:pt>
                <c:pt idx="5">
                  <c:v>8282.8979953379931</c:v>
                </c:pt>
                <c:pt idx="6">
                  <c:v>8898.880337995337</c:v>
                </c:pt>
                <c:pt idx="7">
                  <c:v>9514.8626806526809</c:v>
                </c:pt>
                <c:pt idx="8">
                  <c:v>10130.845023310023</c:v>
                </c:pt>
                <c:pt idx="9">
                  <c:v>10746.827365967365</c:v>
                </c:pt>
                <c:pt idx="10">
                  <c:v>11362.809708624709</c:v>
                </c:pt>
                <c:pt idx="11">
                  <c:v>11978.792051282051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FC-4AF6-97A7-49F7F910A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066304"/>
        <c:axId val="212067840"/>
      </c:lineChart>
      <c:catAx>
        <c:axId val="212066304"/>
        <c:scaling>
          <c:orientation val="minMax"/>
        </c:scaling>
        <c:delete val="0"/>
        <c:axPos val="b"/>
        <c:majorTickMark val="out"/>
        <c:minorTickMark val="none"/>
        <c:tickLblPos val="nextTo"/>
        <c:crossAx val="212067840"/>
        <c:crosses val="autoZero"/>
        <c:auto val="1"/>
        <c:lblAlgn val="ctr"/>
        <c:lblOffset val="100"/>
        <c:noMultiLvlLbl val="0"/>
      </c:catAx>
      <c:valAx>
        <c:axId val="212067840"/>
        <c:scaling>
          <c:orientation val="minMax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2120663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194805622101"/>
          <c:y val="5.0696436315774897E-2"/>
          <c:w val="0.85246181488037098"/>
          <c:h val="0.78272557258606001"/>
        </c:manualLayout>
      </c:layout>
      <c:lineChart>
        <c:grouping val="standard"/>
        <c:varyColors val="0"/>
        <c:ser>
          <c:idx val="0"/>
          <c:order val="0"/>
          <c:tx>
            <c:v>Income</c:v>
          </c:tx>
          <c:val>
            <c:numRef>
              <c:f>Exponential!$C$4:$C$15</c:f>
              <c:numCache>
                <c:formatCode>"$"#,##0.00</c:formatCode>
                <c:ptCount val="12"/>
                <c:pt idx="0">
                  <c:v>6424.33</c:v>
                </c:pt>
                <c:pt idx="1">
                  <c:v>6151.63</c:v>
                </c:pt>
                <c:pt idx="2">
                  <c:v>5800.34</c:v>
                </c:pt>
                <c:pt idx="3">
                  <c:v>6905.4699999999993</c:v>
                </c:pt>
                <c:pt idx="4">
                  <c:v>6563.38</c:v>
                </c:pt>
                <c:pt idx="5">
                  <c:v>8805.5</c:v>
                </c:pt>
                <c:pt idx="6">
                  <c:v>7050.55</c:v>
                </c:pt>
                <c:pt idx="7">
                  <c:v>9347.0300000000007</c:v>
                </c:pt>
                <c:pt idx="8">
                  <c:v>9278.83</c:v>
                </c:pt>
                <c:pt idx="9">
                  <c:v>13202.6</c:v>
                </c:pt>
                <c:pt idx="10">
                  <c:v>12964.9</c:v>
                </c:pt>
                <c:pt idx="11">
                  <c:v>14330.78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2-4C20-B6F3-FC10287760DA}"/>
            </c:ext>
          </c:extLst>
        </c:ser>
        <c:ser>
          <c:idx val="1"/>
          <c:order val="1"/>
          <c:tx>
            <c:v>Exponential trend</c:v>
          </c:tx>
          <c:marker>
            <c:symbol val="none"/>
          </c:marker>
          <c:val>
            <c:numRef>
              <c:f>Exponential!$D$4:$D$15</c:f>
              <c:numCache>
                <c:formatCode>"$"#,##0.00</c:formatCode>
                <c:ptCount val="12"/>
                <c:pt idx="0">
                  <c:v>5382.0531235525241</c:v>
                </c:pt>
                <c:pt idx="1">
                  <c:v>5845.1728305376546</c:v>
                </c:pt>
                <c:pt idx="2">
                  <c:v>6348.1434750877479</c:v>
                </c:pt>
                <c:pt idx="3">
                  <c:v>6894.3941862181582</c:v>
                </c:pt>
                <c:pt idx="4">
                  <c:v>7487.6491656959151</c:v>
                </c:pt>
                <c:pt idx="5">
                  <c:v>8131.9530787230051</c:v>
                </c:pt>
                <c:pt idx="6">
                  <c:v>8831.6986294598155</c:v>
                </c:pt>
                <c:pt idx="7">
                  <c:v>9591.6565093918234</c:v>
                </c:pt>
                <c:pt idx="8">
                  <c:v>10417.007922720033</c:v>
                </c:pt>
                <c:pt idx="9">
                  <c:v>11313.37991052522</c:v>
                </c:pt>
                <c:pt idx="10">
                  <c:v>12286.883714537382</c:v>
                </c:pt>
                <c:pt idx="11">
                  <c:v>13344.156442065005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C2-4C20-B6F3-FC1028776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57728"/>
        <c:axId val="212602880"/>
      </c:lineChart>
      <c:catAx>
        <c:axId val="212457728"/>
        <c:scaling>
          <c:orientation val="minMax"/>
        </c:scaling>
        <c:delete val="0"/>
        <c:axPos val="b"/>
        <c:majorTickMark val="out"/>
        <c:minorTickMark val="none"/>
        <c:tickLblPos val="nextTo"/>
        <c:crossAx val="212602880"/>
        <c:crosses val="autoZero"/>
        <c:auto val="1"/>
        <c:lblAlgn val="ctr"/>
        <c:lblOffset val="100"/>
        <c:noMultiLvlLbl val="0"/>
      </c:catAx>
      <c:valAx>
        <c:axId val="212602880"/>
        <c:scaling>
          <c:orientation val="minMax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21245772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190500</xdr:rowOff>
    </xdr:from>
    <xdr:to>
      <xdr:col>8</xdr:col>
      <xdr:colOff>1238250</xdr:colOff>
      <xdr:row>15</xdr:row>
      <xdr:rowOff>28575</xdr:rowOff>
    </xdr:to>
    <xdr:graphicFrame macro="">
      <xdr:nvGraphicFramePr>
        <xdr:cNvPr id="3" name="Chart 2" descr="The Line chart shows monthly income and linear trend.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8</xdr:col>
      <xdr:colOff>1219200</xdr:colOff>
      <xdr:row>15</xdr:row>
      <xdr:rowOff>19050</xdr:rowOff>
    </xdr:to>
    <xdr:graphicFrame macro="">
      <xdr:nvGraphicFramePr>
        <xdr:cNvPr id="2" name="Chart 1" descr="The Line chart shows monthly income and exponential trend.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3"/>
  <sheetViews>
    <sheetView tabSelected="1" workbookViewId="0"/>
  </sheetViews>
  <sheetFormatPr defaultRowHeight="15" x14ac:dyDescent="0.25"/>
  <cols>
    <col min="1" max="1" width="2.7109375" style="1" customWidth="1"/>
    <col min="2" max="2" width="9.7109375" style="1" customWidth="1"/>
    <col min="3" max="3" width="17.5703125" style="1" customWidth="1"/>
    <col min="4" max="4" width="17.140625" style="1" customWidth="1"/>
    <col min="5" max="5" width="2.7109375" style="1" customWidth="1"/>
    <col min="6" max="6" width="20.7109375" style="1" customWidth="1"/>
    <col min="7" max="9" width="18.7109375" style="1" customWidth="1"/>
    <col min="10" max="16384" width="9.140625" style="1"/>
  </cols>
  <sheetData>
    <row r="1" spans="2:9" ht="38.25" thickBot="1" x14ac:dyDescent="0.75">
      <c r="B1" s="59" t="s">
        <v>0</v>
      </c>
      <c r="C1" s="2"/>
      <c r="D1" s="2"/>
      <c r="E1" s="3"/>
      <c r="F1" s="3"/>
      <c r="G1" s="3"/>
      <c r="H1" s="3"/>
      <c r="I1" s="3"/>
    </row>
    <row r="2" spans="2:9" ht="15.75" x14ac:dyDescent="0.25">
      <c r="B2" s="4"/>
      <c r="C2" s="4"/>
      <c r="D2" s="4"/>
      <c r="E2" s="4"/>
      <c r="F2" s="4"/>
      <c r="G2" s="4"/>
      <c r="H2" s="4"/>
      <c r="I2" s="4"/>
    </row>
    <row r="3" spans="2:9" ht="20.100000000000001" customHeight="1" x14ac:dyDescent="0.3">
      <c r="B3" s="22" t="s">
        <v>1</v>
      </c>
      <c r="C3" s="23" t="s">
        <v>2</v>
      </c>
      <c r="D3" s="23" t="s">
        <v>3</v>
      </c>
      <c r="E3" s="5"/>
      <c r="F3" s="6"/>
      <c r="G3" s="6"/>
      <c r="H3" s="7"/>
      <c r="I3" s="6"/>
    </row>
    <row r="4" spans="2:9" ht="20.100000000000001" customHeight="1" x14ac:dyDescent="0.3">
      <c r="B4" s="18">
        <v>1</v>
      </c>
      <c r="C4" s="19">
        <v>6424.33</v>
      </c>
      <c r="D4" s="19">
        <f t="array" ref="D4:D15">TREND(C4:C15, B4:B15)</f>
        <v>5202.9862820512799</v>
      </c>
      <c r="E4" s="6"/>
      <c r="F4" s="6"/>
      <c r="G4" s="6"/>
      <c r="H4" s="6"/>
      <c r="I4" s="6"/>
    </row>
    <row r="5" spans="2:9" ht="20.100000000000001" customHeight="1" x14ac:dyDescent="0.3">
      <c r="B5" s="20">
        <v>2</v>
      </c>
      <c r="C5" s="21">
        <v>6251.63</v>
      </c>
      <c r="D5" s="21">
        <v>5818.9686247086229</v>
      </c>
      <c r="E5" s="6"/>
      <c r="F5" s="6"/>
      <c r="G5" s="6"/>
      <c r="H5" s="6"/>
      <c r="I5" s="6"/>
    </row>
    <row r="6" spans="2:9" ht="20.100000000000001" customHeight="1" x14ac:dyDescent="0.3">
      <c r="B6" s="18">
        <v>3</v>
      </c>
      <c r="C6" s="19">
        <v>6008.28</v>
      </c>
      <c r="D6" s="19">
        <v>6434.950967365965</v>
      </c>
      <c r="E6" s="6"/>
      <c r="F6" s="6"/>
      <c r="G6" s="6"/>
      <c r="H6" s="6"/>
      <c r="I6" s="6"/>
    </row>
    <row r="7" spans="2:9" ht="20.100000000000001" customHeight="1" x14ac:dyDescent="0.3">
      <c r="B7" s="20">
        <v>4</v>
      </c>
      <c r="C7" s="21">
        <v>6905.4699999999993</v>
      </c>
      <c r="D7" s="21">
        <v>7050.9333100233089</v>
      </c>
      <c r="E7" s="6"/>
      <c r="F7" s="6"/>
      <c r="G7" s="6"/>
      <c r="H7" s="6"/>
      <c r="I7" s="6"/>
    </row>
    <row r="8" spans="2:9" ht="20.100000000000001" customHeight="1" x14ac:dyDescent="0.3">
      <c r="B8" s="18">
        <v>5</v>
      </c>
      <c r="C8" s="19">
        <v>6563.38</v>
      </c>
      <c r="D8" s="19">
        <v>7666.915652680651</v>
      </c>
      <c r="E8" s="6"/>
      <c r="F8" s="6"/>
      <c r="G8" s="6"/>
      <c r="H8" s="6"/>
      <c r="I8" s="6"/>
    </row>
    <row r="9" spans="2:9" ht="20.100000000000001" customHeight="1" x14ac:dyDescent="0.3">
      <c r="B9" s="20">
        <v>6</v>
      </c>
      <c r="C9" s="21">
        <v>8805.5</v>
      </c>
      <c r="D9" s="21">
        <v>8282.8979953379931</v>
      </c>
      <c r="E9" s="6"/>
      <c r="F9" s="6"/>
      <c r="G9" s="6"/>
      <c r="H9" s="6"/>
      <c r="I9" s="6"/>
    </row>
    <row r="10" spans="2:9" ht="20.100000000000001" customHeight="1" x14ac:dyDescent="0.3">
      <c r="B10" s="18">
        <v>7</v>
      </c>
      <c r="C10" s="19">
        <v>8007.92</v>
      </c>
      <c r="D10" s="19">
        <v>8898.880337995337</v>
      </c>
      <c r="E10" s="6"/>
      <c r="F10" s="6"/>
      <c r="G10" s="6"/>
      <c r="H10" s="6"/>
      <c r="I10" s="6"/>
    </row>
    <row r="11" spans="2:9" ht="20.100000000000001" customHeight="1" x14ac:dyDescent="0.3">
      <c r="B11" s="20">
        <v>8</v>
      </c>
      <c r="C11" s="21">
        <v>9347.0300000000007</v>
      </c>
      <c r="D11" s="21">
        <v>9514.8626806526809</v>
      </c>
      <c r="E11" s="6"/>
      <c r="F11" s="6"/>
      <c r="G11" s="6"/>
      <c r="H11" s="6"/>
      <c r="I11" s="6"/>
    </row>
    <row r="12" spans="2:9" ht="20.100000000000001" customHeight="1" x14ac:dyDescent="0.3">
      <c r="B12" s="18">
        <v>9</v>
      </c>
      <c r="C12" s="19">
        <v>9278.83</v>
      </c>
      <c r="D12" s="19">
        <v>10130.845023310023</v>
      </c>
      <c r="E12" s="6"/>
      <c r="F12" s="6"/>
      <c r="G12" s="6"/>
      <c r="H12" s="6"/>
      <c r="I12" s="6"/>
    </row>
    <row r="13" spans="2:9" ht="20.100000000000001" customHeight="1" x14ac:dyDescent="0.3">
      <c r="B13" s="20">
        <v>10</v>
      </c>
      <c r="C13" s="21">
        <v>10202.61</v>
      </c>
      <c r="D13" s="21">
        <v>10746.827365967365</v>
      </c>
      <c r="E13" s="6"/>
      <c r="F13" s="6"/>
      <c r="G13" s="6"/>
      <c r="H13" s="6"/>
      <c r="I13" s="6"/>
    </row>
    <row r="14" spans="2:9" ht="20.100000000000001" customHeight="1" x14ac:dyDescent="0.3">
      <c r="B14" s="18">
        <v>11</v>
      </c>
      <c r="C14" s="19">
        <v>11964.91</v>
      </c>
      <c r="D14" s="19">
        <v>11362.809708624709</v>
      </c>
      <c r="E14" s="6"/>
      <c r="F14" s="6"/>
      <c r="G14" s="6"/>
      <c r="H14" s="6"/>
      <c r="I14" s="6"/>
    </row>
    <row r="15" spans="2:9" ht="20.100000000000001" customHeight="1" x14ac:dyDescent="0.3">
      <c r="B15" s="20">
        <v>12</v>
      </c>
      <c r="C15" s="21">
        <v>13330.78</v>
      </c>
      <c r="D15" s="21">
        <v>11978.792051282051</v>
      </c>
      <c r="E15" s="6"/>
      <c r="F15" s="6"/>
      <c r="G15" s="6"/>
      <c r="H15" s="6"/>
      <c r="I15" s="6"/>
    </row>
    <row r="16" spans="2:9" ht="16.5" x14ac:dyDescent="0.3">
      <c r="B16" s="8"/>
      <c r="C16" s="9"/>
      <c r="D16" s="9"/>
      <c r="E16" s="6"/>
      <c r="F16" s="6"/>
      <c r="G16" s="6"/>
      <c r="H16" s="6"/>
      <c r="I16" s="6"/>
    </row>
    <row r="17" spans="2:9" ht="20.100000000000001" customHeight="1" thickBot="1" x14ac:dyDescent="0.35">
      <c r="B17" s="68" t="s">
        <v>4</v>
      </c>
      <c r="C17" s="68"/>
      <c r="D17" s="68"/>
      <c r="E17" s="24"/>
      <c r="F17" s="67" t="s">
        <v>5</v>
      </c>
      <c r="G17" s="67"/>
      <c r="H17" s="67"/>
      <c r="I17" s="67"/>
    </row>
    <row r="18" spans="2:9" ht="20.100000000000001" customHeight="1" x14ac:dyDescent="0.3">
      <c r="B18" s="25"/>
      <c r="C18" s="26">
        <f t="array" ref="C18:D22">LINEST(C4:C15, B4:B15, 1, 1)</f>
        <v>615.98234265734288</v>
      </c>
      <c r="D18" s="26">
        <v>4587.0039393939369</v>
      </c>
      <c r="E18" s="27"/>
      <c r="F18" s="66" t="s">
        <v>6</v>
      </c>
      <c r="G18" s="66"/>
      <c r="H18" s="66"/>
      <c r="I18" s="66"/>
    </row>
    <row r="19" spans="2:9" ht="20.100000000000001" customHeight="1" x14ac:dyDescent="0.3">
      <c r="B19" s="28"/>
      <c r="C19" s="29">
        <v>71.972529104298872</v>
      </c>
      <c r="D19" s="29">
        <v>529.70347166165732</v>
      </c>
      <c r="E19" s="24"/>
      <c r="F19" s="53" t="s">
        <v>7</v>
      </c>
      <c r="G19" s="30">
        <f>SQRT(G20)</f>
        <v>0.93801852482978942</v>
      </c>
      <c r="H19" s="31"/>
      <c r="I19" s="31"/>
    </row>
    <row r="20" spans="2:9" ht="20.100000000000001" customHeight="1" x14ac:dyDescent="0.3">
      <c r="B20" s="31"/>
      <c r="C20" s="32">
        <v>0.87987875292385431</v>
      </c>
      <c r="D20" s="32">
        <v>860.66626936965997</v>
      </c>
      <c r="E20" s="24"/>
      <c r="F20" s="54" t="s">
        <v>8</v>
      </c>
      <c r="G20" s="33">
        <f>C20</f>
        <v>0.87987875292385431</v>
      </c>
      <c r="H20" s="31"/>
      <c r="I20" s="31"/>
    </row>
    <row r="21" spans="2:9" ht="20.100000000000001" customHeight="1" x14ac:dyDescent="0.3">
      <c r="B21" s="28"/>
      <c r="C21" s="29">
        <v>73.249218963410641</v>
      </c>
      <c r="D21" s="34">
        <v>10</v>
      </c>
      <c r="E21" s="31"/>
      <c r="F21" s="54" t="s">
        <v>9</v>
      </c>
      <c r="G21" s="33">
        <f>D20</f>
        <v>860.66626936965997</v>
      </c>
      <c r="H21" s="31"/>
      <c r="I21" s="31"/>
    </row>
    <row r="22" spans="2:9" ht="20.100000000000001" customHeight="1" thickBot="1" x14ac:dyDescent="0.35">
      <c r="B22" s="35"/>
      <c r="C22" s="36">
        <v>54259097.244584791</v>
      </c>
      <c r="D22" s="36">
        <v>7407464.27230688</v>
      </c>
      <c r="E22" s="31"/>
      <c r="F22" s="55" t="s">
        <v>10</v>
      </c>
      <c r="G22" s="37">
        <f>COUNT(B4:B15)</f>
        <v>12</v>
      </c>
      <c r="H22" s="37"/>
      <c r="I22" s="37"/>
    </row>
    <row r="23" spans="2:9" ht="20.100000000000001" customHeight="1" x14ac:dyDescent="0.3">
      <c r="B23" s="31"/>
      <c r="C23" s="31"/>
      <c r="D23" s="31"/>
      <c r="E23" s="31"/>
      <c r="F23" s="31"/>
      <c r="G23" s="31"/>
      <c r="H23" s="31"/>
      <c r="I23" s="31"/>
    </row>
    <row r="24" spans="2:9" ht="20.100000000000001" customHeight="1" thickBot="1" x14ac:dyDescent="0.35">
      <c r="B24" s="64" t="s">
        <v>11</v>
      </c>
      <c r="C24" s="64"/>
      <c r="D24" s="64"/>
      <c r="E24" s="31"/>
      <c r="F24" s="22" t="s">
        <v>12</v>
      </c>
      <c r="G24" s="56"/>
      <c r="H24" s="56"/>
      <c r="I24" s="56"/>
    </row>
    <row r="25" spans="2:9" ht="20.100000000000001" customHeight="1" x14ac:dyDescent="0.3">
      <c r="B25" s="69" t="s">
        <v>13</v>
      </c>
      <c r="C25" s="69"/>
      <c r="D25" s="26">
        <f>SLOPE(C4:C15, B4:B15)</f>
        <v>615.98234265734266</v>
      </c>
      <c r="E25" s="25"/>
      <c r="F25" s="38"/>
      <c r="G25" s="39" t="s">
        <v>14</v>
      </c>
      <c r="H25" s="39" t="s">
        <v>15</v>
      </c>
      <c r="I25" s="39" t="s">
        <v>16</v>
      </c>
    </row>
    <row r="26" spans="2:9" ht="20.100000000000001" customHeight="1" x14ac:dyDescent="0.3">
      <c r="B26" s="62" t="s">
        <v>17</v>
      </c>
      <c r="C26" s="62"/>
      <c r="D26" s="29">
        <f>INTERCEPT(C4:C15, B4:B15)</f>
        <v>4587.0039393939387</v>
      </c>
      <c r="E26" s="31"/>
      <c r="F26" s="54" t="s">
        <v>18</v>
      </c>
      <c r="G26" s="40">
        <v>1</v>
      </c>
      <c r="H26" s="33">
        <f>C22</f>
        <v>54259097.244584791</v>
      </c>
      <c r="I26" s="33">
        <f>C21</f>
        <v>73.249218963410641</v>
      </c>
    </row>
    <row r="27" spans="2:9" ht="20.100000000000001" customHeight="1" thickBot="1" x14ac:dyDescent="0.35">
      <c r="B27" s="63" t="s">
        <v>19</v>
      </c>
      <c r="C27" s="63"/>
      <c r="D27" s="36">
        <f>PEARSON(C4:C15, B4:B15)</f>
        <v>0.93801852482978954</v>
      </c>
      <c r="E27" s="31"/>
      <c r="F27" s="54" t="s">
        <v>20</v>
      </c>
      <c r="G27" s="41">
        <f>D21</f>
        <v>10</v>
      </c>
      <c r="H27" s="33">
        <f>D22</f>
        <v>7407464.27230688</v>
      </c>
      <c r="I27" s="42"/>
    </row>
    <row r="28" spans="2:9" ht="20.100000000000001" customHeight="1" thickBot="1" x14ac:dyDescent="0.35">
      <c r="B28" s="31"/>
      <c r="C28" s="43"/>
      <c r="D28" s="44"/>
      <c r="E28" s="31"/>
      <c r="F28" s="57" t="s">
        <v>21</v>
      </c>
      <c r="G28" s="45">
        <f>G27+G26</f>
        <v>11</v>
      </c>
      <c r="H28" s="46">
        <f>H26+H27</f>
        <v>61666561.516891673</v>
      </c>
      <c r="I28" s="36"/>
    </row>
    <row r="29" spans="2:9" ht="20.100000000000001" customHeight="1" thickBot="1" x14ac:dyDescent="0.35">
      <c r="B29" s="64" t="s">
        <v>22</v>
      </c>
      <c r="C29" s="64"/>
      <c r="D29" s="64"/>
      <c r="E29" s="31"/>
      <c r="F29" s="31"/>
      <c r="G29" s="31"/>
      <c r="H29" s="31"/>
      <c r="I29" s="31"/>
    </row>
    <row r="30" spans="2:9" ht="20.100000000000001" customHeight="1" thickBot="1" x14ac:dyDescent="0.35">
      <c r="B30" s="65" t="s">
        <v>23</v>
      </c>
      <c r="C30" s="65"/>
      <c r="D30" s="47">
        <f>FORECAST(13,C4:C15,B4:B15)</f>
        <v>12594.774393939393</v>
      </c>
      <c r="E30" s="25"/>
      <c r="F30" s="48"/>
      <c r="G30" s="49"/>
      <c r="H30" s="50" t="s">
        <v>24</v>
      </c>
      <c r="I30" s="50" t="s">
        <v>9</v>
      </c>
    </row>
    <row r="31" spans="2:9" ht="20.100000000000001" customHeight="1" x14ac:dyDescent="0.3">
      <c r="B31" s="31"/>
      <c r="C31" s="31"/>
      <c r="D31" s="31"/>
      <c r="E31" s="31"/>
      <c r="F31" s="54" t="s">
        <v>25</v>
      </c>
      <c r="G31" s="51"/>
      <c r="H31" s="33">
        <f>D18</f>
        <v>4587.0039393939369</v>
      </c>
      <c r="I31" s="33">
        <f>D19</f>
        <v>529.70347166165732</v>
      </c>
    </row>
    <row r="32" spans="2:9" ht="20.100000000000001" customHeight="1" thickBot="1" x14ac:dyDescent="0.35">
      <c r="B32" s="31"/>
      <c r="C32" s="31"/>
      <c r="D32" s="31"/>
      <c r="E32" s="31"/>
      <c r="F32" s="58" t="s">
        <v>26</v>
      </c>
      <c r="G32" s="52"/>
      <c r="H32" s="36">
        <f>C18</f>
        <v>615.98234265734288</v>
      </c>
      <c r="I32" s="36">
        <f>C19</f>
        <v>71.972529104298872</v>
      </c>
    </row>
    <row r="33" spans="2:9" ht="20.100000000000001" customHeight="1" x14ac:dyDescent="0.3">
      <c r="B33" s="6"/>
      <c r="C33" s="6"/>
      <c r="D33" s="6"/>
      <c r="E33" s="6"/>
      <c r="F33" s="6"/>
      <c r="G33" s="6"/>
      <c r="H33" s="6"/>
      <c r="I33" s="6"/>
    </row>
  </sheetData>
  <mergeCells count="10">
    <mergeCell ref="F17:I17"/>
    <mergeCell ref="B17:D17"/>
    <mergeCell ref="B24:D24"/>
    <mergeCell ref="B25:C25"/>
    <mergeCell ref="H18:I18"/>
    <mergeCell ref="B26:C26"/>
    <mergeCell ref="B27:C27"/>
    <mergeCell ref="B29:D29"/>
    <mergeCell ref="B30:C30"/>
    <mergeCell ref="F18:G18"/>
  </mergeCells>
  <pageMargins left="0.7" right="0.7" top="0.75" bottom="0.75" header="0.3" footer="0.3"/>
  <pageSetup paperSize="9" scale="6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33"/>
  <sheetViews>
    <sheetView zoomScaleNormal="100" workbookViewId="0"/>
  </sheetViews>
  <sheetFormatPr defaultRowHeight="15" x14ac:dyDescent="0.25"/>
  <cols>
    <col min="1" max="1" width="2.7109375" style="1" customWidth="1"/>
    <col min="2" max="2" width="9.7109375" style="1" customWidth="1"/>
    <col min="3" max="3" width="17.5703125" style="1" customWidth="1"/>
    <col min="4" max="4" width="17.140625" style="1" customWidth="1"/>
    <col min="5" max="5" width="2.7109375" style="1" customWidth="1"/>
    <col min="6" max="6" width="20.7109375" style="1" customWidth="1"/>
    <col min="7" max="9" width="18.7109375" style="1" customWidth="1"/>
    <col min="10" max="16384" width="9.140625" style="1"/>
  </cols>
  <sheetData>
    <row r="1" spans="2:9" ht="38.25" thickBot="1" x14ac:dyDescent="0.75">
      <c r="B1" s="59" t="s">
        <v>27</v>
      </c>
      <c r="C1" s="2"/>
      <c r="D1" s="2"/>
      <c r="E1" s="3"/>
      <c r="F1" s="3"/>
      <c r="G1" s="3"/>
      <c r="H1" s="3"/>
      <c r="I1" s="3"/>
    </row>
    <row r="2" spans="2:9" ht="15.75" x14ac:dyDescent="0.25">
      <c r="B2" s="4"/>
      <c r="C2" s="4"/>
      <c r="D2" s="4"/>
      <c r="E2" s="4"/>
      <c r="F2" s="4"/>
      <c r="G2" s="4"/>
      <c r="H2" s="4"/>
      <c r="I2" s="4"/>
    </row>
    <row r="3" spans="2:9" ht="20.100000000000001" customHeight="1" x14ac:dyDescent="0.3">
      <c r="B3" s="22" t="s">
        <v>1</v>
      </c>
      <c r="C3" s="23" t="s">
        <v>2</v>
      </c>
      <c r="D3" s="23" t="s">
        <v>3</v>
      </c>
      <c r="E3" s="5"/>
      <c r="F3" s="6"/>
      <c r="G3" s="6"/>
      <c r="H3" s="7"/>
      <c r="I3" s="6"/>
    </row>
    <row r="4" spans="2:9" ht="20.100000000000001" customHeight="1" x14ac:dyDescent="0.3">
      <c r="B4" s="18">
        <v>1</v>
      </c>
      <c r="C4" s="19">
        <v>6424.33</v>
      </c>
      <c r="D4" s="19">
        <f t="array" ref="D4:D15">GROWTH(C4:C15,B4:B15)</f>
        <v>5382.0531235525241</v>
      </c>
      <c r="E4" s="6"/>
      <c r="F4" s="6"/>
      <c r="G4" s="6"/>
      <c r="H4" s="6"/>
      <c r="I4" s="6"/>
    </row>
    <row r="5" spans="2:9" ht="20.100000000000001" customHeight="1" x14ac:dyDescent="0.3">
      <c r="B5" s="20">
        <v>2</v>
      </c>
      <c r="C5" s="21">
        <v>6151.63</v>
      </c>
      <c r="D5" s="21">
        <v>5845.1728305376546</v>
      </c>
      <c r="E5" s="6"/>
      <c r="F5" s="6"/>
      <c r="G5" s="6"/>
      <c r="H5" s="6"/>
      <c r="I5" s="6"/>
    </row>
    <row r="6" spans="2:9" ht="20.100000000000001" customHeight="1" x14ac:dyDescent="0.3">
      <c r="B6" s="18">
        <v>3</v>
      </c>
      <c r="C6" s="19">
        <v>5800.34</v>
      </c>
      <c r="D6" s="19">
        <v>6348.1434750877479</v>
      </c>
      <c r="E6" s="6"/>
      <c r="F6" s="6"/>
      <c r="G6" s="6"/>
      <c r="H6" s="6"/>
      <c r="I6" s="6"/>
    </row>
    <row r="7" spans="2:9" ht="20.100000000000001" customHeight="1" x14ac:dyDescent="0.3">
      <c r="B7" s="20">
        <v>4</v>
      </c>
      <c r="C7" s="21">
        <v>6905.4699999999993</v>
      </c>
      <c r="D7" s="21">
        <v>6894.3941862181582</v>
      </c>
      <c r="E7" s="6"/>
      <c r="F7" s="6"/>
      <c r="G7" s="6"/>
      <c r="H7" s="6"/>
      <c r="I7" s="6"/>
    </row>
    <row r="8" spans="2:9" ht="20.100000000000001" customHeight="1" x14ac:dyDescent="0.3">
      <c r="B8" s="18">
        <v>5</v>
      </c>
      <c r="C8" s="19">
        <v>6563.38</v>
      </c>
      <c r="D8" s="19">
        <v>7487.6491656959151</v>
      </c>
      <c r="E8" s="6"/>
      <c r="F8" s="6"/>
      <c r="G8" s="6"/>
      <c r="H8" s="6"/>
      <c r="I8" s="6"/>
    </row>
    <row r="9" spans="2:9" ht="20.100000000000001" customHeight="1" x14ac:dyDescent="0.3">
      <c r="B9" s="20">
        <v>6</v>
      </c>
      <c r="C9" s="21">
        <v>8805.5</v>
      </c>
      <c r="D9" s="21">
        <v>8131.9530787230051</v>
      </c>
      <c r="E9" s="6"/>
      <c r="F9" s="6"/>
      <c r="G9" s="6"/>
      <c r="H9" s="6"/>
      <c r="I9" s="6"/>
    </row>
    <row r="10" spans="2:9" ht="20.100000000000001" customHeight="1" x14ac:dyDescent="0.3">
      <c r="B10" s="18">
        <v>7</v>
      </c>
      <c r="C10" s="19">
        <v>7050.55</v>
      </c>
      <c r="D10" s="19">
        <v>8831.6986294598155</v>
      </c>
      <c r="E10" s="6"/>
      <c r="F10" s="6"/>
      <c r="G10" s="6"/>
      <c r="H10" s="6"/>
      <c r="I10" s="6"/>
    </row>
    <row r="11" spans="2:9" ht="20.100000000000001" customHeight="1" x14ac:dyDescent="0.3">
      <c r="B11" s="20">
        <v>8</v>
      </c>
      <c r="C11" s="21">
        <v>9347.0300000000007</v>
      </c>
      <c r="D11" s="21">
        <v>9591.6565093918234</v>
      </c>
      <c r="E11" s="6"/>
      <c r="F11" s="6"/>
      <c r="G11" s="6"/>
      <c r="H11" s="6"/>
      <c r="I11" s="6"/>
    </row>
    <row r="12" spans="2:9" ht="20.100000000000001" customHeight="1" x14ac:dyDescent="0.3">
      <c r="B12" s="18">
        <v>9</v>
      </c>
      <c r="C12" s="19">
        <v>9278.83</v>
      </c>
      <c r="D12" s="19">
        <v>10417.007922720033</v>
      </c>
      <c r="E12" s="6"/>
      <c r="F12" s="6"/>
      <c r="G12" s="6"/>
      <c r="H12" s="6"/>
      <c r="I12" s="6"/>
    </row>
    <row r="13" spans="2:9" ht="20.100000000000001" customHeight="1" x14ac:dyDescent="0.3">
      <c r="B13" s="20">
        <v>10</v>
      </c>
      <c r="C13" s="21">
        <v>13202.6</v>
      </c>
      <c r="D13" s="21">
        <v>11313.37991052522</v>
      </c>
      <c r="E13" s="6"/>
      <c r="F13" s="6"/>
      <c r="G13" s="6"/>
      <c r="H13" s="6"/>
      <c r="I13" s="6"/>
    </row>
    <row r="14" spans="2:9" ht="20.100000000000001" customHeight="1" x14ac:dyDescent="0.3">
      <c r="B14" s="18">
        <v>11</v>
      </c>
      <c r="C14" s="19">
        <v>12964.9</v>
      </c>
      <c r="D14" s="19">
        <v>12286.883714537382</v>
      </c>
      <c r="E14" s="6"/>
      <c r="F14" s="6"/>
      <c r="G14" s="6"/>
      <c r="H14" s="6"/>
      <c r="I14" s="6"/>
    </row>
    <row r="15" spans="2:9" ht="20.100000000000001" customHeight="1" x14ac:dyDescent="0.3">
      <c r="B15" s="20">
        <v>12</v>
      </c>
      <c r="C15" s="21">
        <v>14330.78</v>
      </c>
      <c r="D15" s="21">
        <v>13344.156442065005</v>
      </c>
      <c r="E15" s="6"/>
      <c r="F15" s="6"/>
      <c r="G15" s="6"/>
      <c r="H15" s="6"/>
      <c r="I15" s="6"/>
    </row>
    <row r="16" spans="2:9" ht="16.5" x14ac:dyDescent="0.3">
      <c r="B16" s="60"/>
      <c r="C16" s="61"/>
      <c r="D16" s="61"/>
      <c r="E16" s="6"/>
      <c r="F16" s="6"/>
      <c r="G16" s="6"/>
      <c r="H16" s="6"/>
      <c r="I16" s="6"/>
    </row>
    <row r="17" spans="2:9" ht="20.100000000000001" customHeight="1" thickBot="1" x14ac:dyDescent="0.35">
      <c r="B17" s="68" t="s">
        <v>28</v>
      </c>
      <c r="C17" s="68"/>
      <c r="D17" s="68"/>
      <c r="E17" s="10"/>
      <c r="F17" s="67" t="s">
        <v>29</v>
      </c>
      <c r="G17" s="67"/>
      <c r="H17" s="67"/>
      <c r="I17" s="67"/>
    </row>
    <row r="18" spans="2:9" ht="20.100000000000001" customHeight="1" x14ac:dyDescent="0.3">
      <c r="B18" s="25"/>
      <c r="C18" s="26">
        <f t="array" ref="C18:D22">LOGEST(C4:C15,B4:B15,1,1)</f>
        <v>1.0860488918175972</v>
      </c>
      <c r="D18" s="26">
        <v>4955.6269189181621</v>
      </c>
      <c r="E18" s="12"/>
      <c r="F18" s="66" t="s">
        <v>6</v>
      </c>
      <c r="G18" s="66"/>
      <c r="H18" s="66"/>
      <c r="I18" s="66"/>
    </row>
    <row r="19" spans="2:9" ht="20.100000000000001" customHeight="1" x14ac:dyDescent="0.3">
      <c r="B19" s="28"/>
      <c r="C19" s="29">
        <v>1.0656597159636946E-2</v>
      </c>
      <c r="D19" s="29">
        <v>7.8430431468918399E-2</v>
      </c>
      <c r="E19" s="10"/>
      <c r="F19" s="53" t="s">
        <v>7</v>
      </c>
      <c r="G19" s="30">
        <f>SQRT(G20)</f>
        <v>0.92582105140544257</v>
      </c>
      <c r="H19" s="31"/>
      <c r="I19" s="31"/>
    </row>
    <row r="20" spans="2:9" ht="20.100000000000001" customHeight="1" x14ac:dyDescent="0.3">
      <c r="B20" s="31"/>
      <c r="C20" s="32">
        <v>0.85714461922547913</v>
      </c>
      <c r="D20" s="32">
        <v>0.12743436746913236</v>
      </c>
      <c r="E20" s="10"/>
      <c r="F20" s="54" t="s">
        <v>8</v>
      </c>
      <c r="G20" s="33">
        <f>C20</f>
        <v>0.85714461922547913</v>
      </c>
      <c r="H20" s="31"/>
      <c r="I20" s="31"/>
    </row>
    <row r="21" spans="2:9" ht="20.100000000000001" customHeight="1" x14ac:dyDescent="0.3">
      <c r="B21" s="28"/>
      <c r="C21" s="29">
        <v>60.000863431134839</v>
      </c>
      <c r="D21" s="34">
        <v>10</v>
      </c>
      <c r="E21" s="6"/>
      <c r="F21" s="54" t="s">
        <v>9</v>
      </c>
      <c r="G21" s="33">
        <f>D20</f>
        <v>0.12743436746913236</v>
      </c>
      <c r="H21" s="31"/>
      <c r="I21" s="31"/>
    </row>
    <row r="22" spans="2:9" ht="20.100000000000001" customHeight="1" thickBot="1" x14ac:dyDescent="0.35">
      <c r="B22" s="35"/>
      <c r="C22" s="36">
        <v>0.97438510244093812</v>
      </c>
      <c r="D22" s="36">
        <v>0.16239518012257859</v>
      </c>
      <c r="E22" s="6"/>
      <c r="F22" s="55" t="s">
        <v>10</v>
      </c>
      <c r="G22" s="37">
        <f>COUNT(B4:B15)</f>
        <v>12</v>
      </c>
      <c r="H22" s="37"/>
      <c r="I22" s="37"/>
    </row>
    <row r="23" spans="2:9" ht="20.100000000000001" customHeight="1" x14ac:dyDescent="0.3">
      <c r="B23" s="31"/>
      <c r="C23" s="31"/>
      <c r="D23" s="31"/>
      <c r="E23" s="6"/>
      <c r="F23" s="31"/>
      <c r="G23" s="31"/>
      <c r="H23" s="31"/>
      <c r="I23" s="31"/>
    </row>
    <row r="24" spans="2:9" ht="20.100000000000001" customHeight="1" thickBot="1" x14ac:dyDescent="0.35">
      <c r="B24" s="64" t="s">
        <v>22</v>
      </c>
      <c r="C24" s="64"/>
      <c r="D24" s="64"/>
      <c r="E24" s="6"/>
      <c r="F24" s="22" t="s">
        <v>12</v>
      </c>
      <c r="G24" s="56"/>
      <c r="H24" s="56"/>
      <c r="I24" s="56"/>
    </row>
    <row r="25" spans="2:9" ht="20.100000000000001" customHeight="1" thickBot="1" x14ac:dyDescent="0.35">
      <c r="B25" s="70"/>
      <c r="C25" s="70"/>
      <c r="D25" s="47">
        <f>GROWTH(C4:C15,B4:B15,13)</f>
        <v>14492.406316145349</v>
      </c>
      <c r="E25" s="11"/>
      <c r="F25" s="38"/>
      <c r="G25" s="39" t="s">
        <v>14</v>
      </c>
      <c r="H25" s="39" t="s">
        <v>15</v>
      </c>
      <c r="I25" s="39" t="s">
        <v>16</v>
      </c>
    </row>
    <row r="26" spans="2:9" ht="20.100000000000001" customHeight="1" x14ac:dyDescent="0.3">
      <c r="B26" s="71"/>
      <c r="C26" s="71"/>
      <c r="D26" s="13"/>
      <c r="E26" s="6"/>
      <c r="F26" s="54" t="s">
        <v>18</v>
      </c>
      <c r="G26" s="40">
        <v>1</v>
      </c>
      <c r="H26" s="33">
        <f>C22</f>
        <v>0.97438510244093812</v>
      </c>
      <c r="I26" s="33">
        <f>C21</f>
        <v>60.000863431134839</v>
      </c>
    </row>
    <row r="27" spans="2:9" ht="20.100000000000001" customHeight="1" x14ac:dyDescent="0.3">
      <c r="B27" s="71"/>
      <c r="C27" s="71"/>
      <c r="D27" s="13"/>
      <c r="E27" s="6"/>
      <c r="F27" s="54" t="s">
        <v>20</v>
      </c>
      <c r="G27" s="41">
        <f>D21</f>
        <v>10</v>
      </c>
      <c r="H27" s="33">
        <f>D22</f>
        <v>0.16239518012257859</v>
      </c>
      <c r="I27" s="42"/>
    </row>
    <row r="28" spans="2:9" ht="20.100000000000001" customHeight="1" thickBot="1" x14ac:dyDescent="0.35">
      <c r="B28" s="16"/>
      <c r="C28" s="14"/>
      <c r="D28" s="15"/>
      <c r="E28" s="6"/>
      <c r="F28" s="57" t="s">
        <v>21</v>
      </c>
      <c r="G28" s="45">
        <f>G27+G26</f>
        <v>11</v>
      </c>
      <c r="H28" s="46">
        <f>H26+H27</f>
        <v>1.1367802825635167</v>
      </c>
      <c r="I28" s="36"/>
    </row>
    <row r="29" spans="2:9" ht="20.100000000000001" customHeight="1" thickBot="1" x14ac:dyDescent="0.35">
      <c r="B29" s="72"/>
      <c r="C29" s="72"/>
      <c r="D29" s="72"/>
      <c r="E29" s="6"/>
      <c r="F29" s="31"/>
      <c r="G29" s="31"/>
      <c r="H29" s="31"/>
      <c r="I29" s="31"/>
    </row>
    <row r="30" spans="2:9" ht="20.100000000000001" customHeight="1" x14ac:dyDescent="0.3">
      <c r="B30" s="71"/>
      <c r="C30" s="71"/>
      <c r="D30" s="17"/>
      <c r="E30" s="11"/>
      <c r="F30" s="48"/>
      <c r="G30" s="49"/>
      <c r="H30" s="50" t="s">
        <v>24</v>
      </c>
      <c r="I30" s="50" t="s">
        <v>9</v>
      </c>
    </row>
    <row r="31" spans="2:9" ht="20.100000000000001" customHeight="1" x14ac:dyDescent="0.3">
      <c r="B31" s="6"/>
      <c r="C31" s="6"/>
      <c r="D31" s="6"/>
      <c r="E31" s="6"/>
      <c r="F31" s="54" t="s">
        <v>25</v>
      </c>
      <c r="G31" s="51"/>
      <c r="H31" s="33">
        <f>D18</f>
        <v>4955.6269189181621</v>
      </c>
      <c r="I31" s="33">
        <f>D19</f>
        <v>7.8430431468918399E-2</v>
      </c>
    </row>
    <row r="32" spans="2:9" ht="20.100000000000001" customHeight="1" thickBot="1" x14ac:dyDescent="0.35">
      <c r="B32" s="6"/>
      <c r="C32" s="6"/>
      <c r="D32" s="6"/>
      <c r="E32" s="6"/>
      <c r="F32" s="58" t="s">
        <v>26</v>
      </c>
      <c r="G32" s="52"/>
      <c r="H32" s="36">
        <f>C18</f>
        <v>1.0860488918175972</v>
      </c>
      <c r="I32" s="36">
        <f>C19</f>
        <v>1.0656597159636946E-2</v>
      </c>
    </row>
    <row r="33" spans="2:9" ht="20.100000000000001" customHeight="1" x14ac:dyDescent="0.3">
      <c r="B33" s="6"/>
      <c r="C33" s="6"/>
      <c r="D33" s="6"/>
      <c r="E33" s="6"/>
      <c r="F33" s="6"/>
      <c r="G33" s="6"/>
      <c r="H33" s="6"/>
      <c r="I33" s="6"/>
    </row>
  </sheetData>
  <mergeCells count="10">
    <mergeCell ref="B26:C26"/>
    <mergeCell ref="B27:C27"/>
    <mergeCell ref="B29:D29"/>
    <mergeCell ref="B30:C30"/>
    <mergeCell ref="B17:D17"/>
    <mergeCell ref="F17:I17"/>
    <mergeCell ref="F18:G18"/>
    <mergeCell ref="H18:I18"/>
    <mergeCell ref="B24:D24"/>
    <mergeCell ref="B25:C25"/>
  </mergeCell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</vt:lpstr>
      <vt:lpstr>Exponential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Smith</dc:creator>
  <cp:lastModifiedBy>John Smith</cp:lastModifiedBy>
  <cp:lastPrinted>2018-10-23T08:48:37Z</cp:lastPrinted>
  <dcterms:created xsi:type="dcterms:W3CDTF">2014-11-05T12:33:27Z</dcterms:created>
  <dcterms:modified xsi:type="dcterms:W3CDTF">2021-10-07T14:50:08Z</dcterms:modified>
</cp:coreProperties>
</file>